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tephan\Documents\"/>
    </mc:Choice>
  </mc:AlternateContent>
  <xr:revisionPtr revIDLastSave="0" documentId="13_ncr:1_{39775FC3-7930-40FB-BF06-72C2B0FA2577}" xr6:coauthVersionLast="45" xr6:coauthVersionMax="45" xr10:uidLastSave="{00000000-0000-0000-0000-000000000000}"/>
  <bookViews>
    <workbookView xWindow="-108" yWindow="-108" windowWidth="23256" windowHeight="12600" xr2:uid="{00000000-000D-0000-FFFF-FFFF00000000}"/>
  </bookViews>
  <sheets>
    <sheet name="Gegevens" sheetId="1" r:id="rId1"/>
    <sheet name="Overzicht bestelling" sheetId="3" r:id="rId2"/>
  </sheets>
  <definedNames>
    <definedName name="_xlnm._FilterDatabase" localSheetId="0" hidden="1">Gegevens!$I$3:$I$6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4" i="3" l="1"/>
  <c r="D4" i="3"/>
  <c r="B5" i="3"/>
  <c r="C5" i="3"/>
  <c r="D5" i="3"/>
  <c r="E5" i="3"/>
  <c r="B6" i="3"/>
  <c r="C6" i="3"/>
  <c r="D6" i="3"/>
  <c r="E6" i="3"/>
  <c r="B7" i="3"/>
  <c r="C7" i="3"/>
  <c r="D7" i="3"/>
  <c r="E7" i="3"/>
  <c r="B8" i="3"/>
  <c r="C8" i="3"/>
  <c r="D8" i="3"/>
  <c r="E8" i="3"/>
  <c r="B9" i="3"/>
  <c r="C9" i="3"/>
  <c r="D9" i="3"/>
  <c r="E9" i="3"/>
  <c r="B10" i="3"/>
  <c r="C10" i="3"/>
  <c r="D10" i="3"/>
  <c r="E10" i="3"/>
  <c r="B11" i="3"/>
  <c r="C11" i="3"/>
  <c r="D11" i="3"/>
  <c r="E11" i="3"/>
  <c r="E3" i="1"/>
  <c r="E4" i="3" s="1"/>
  <c r="E4" i="1"/>
  <c r="B63" i="3" l="1"/>
  <c r="C63" i="3"/>
  <c r="D63" i="3"/>
  <c r="B64" i="3"/>
  <c r="C64" i="3"/>
  <c r="D64" i="3"/>
  <c r="E64" i="3"/>
  <c r="B65" i="3"/>
  <c r="C65" i="3"/>
  <c r="D65" i="3"/>
  <c r="E65" i="3"/>
  <c r="B66" i="3"/>
  <c r="C66" i="3"/>
  <c r="D66" i="3"/>
  <c r="E66" i="3"/>
  <c r="B67" i="3"/>
  <c r="C67" i="3"/>
  <c r="D67" i="3"/>
  <c r="B68" i="3"/>
  <c r="C68" i="3"/>
  <c r="D68" i="3"/>
  <c r="E68" i="3"/>
  <c r="B69" i="3"/>
  <c r="C69" i="3"/>
  <c r="D69" i="3"/>
  <c r="E69" i="3"/>
  <c r="B70" i="3"/>
  <c r="C70" i="3"/>
  <c r="D70" i="3"/>
  <c r="E70" i="3"/>
  <c r="B71" i="3"/>
  <c r="C71" i="3"/>
  <c r="D71" i="3"/>
  <c r="E71" i="3"/>
  <c r="B72" i="3"/>
  <c r="C72" i="3"/>
  <c r="D72" i="3"/>
  <c r="E72" i="3"/>
  <c r="B34" i="3"/>
  <c r="C34" i="3"/>
  <c r="D34" i="3"/>
  <c r="E34" i="3"/>
  <c r="B35" i="3"/>
  <c r="C35" i="3"/>
  <c r="D35" i="3"/>
  <c r="E35" i="3"/>
  <c r="B36" i="3"/>
  <c r="C36" i="3"/>
  <c r="D36" i="3"/>
  <c r="B37" i="3"/>
  <c r="C37" i="3"/>
  <c r="D37" i="3"/>
  <c r="E37" i="3"/>
  <c r="B38" i="3"/>
  <c r="C38" i="3"/>
  <c r="D38" i="3"/>
  <c r="E38" i="3"/>
  <c r="B39" i="3"/>
  <c r="C39" i="3"/>
  <c r="D39" i="3"/>
  <c r="E39" i="3"/>
  <c r="B40" i="3"/>
  <c r="C40" i="3"/>
  <c r="D40" i="3"/>
  <c r="E40" i="3"/>
  <c r="B41" i="3"/>
  <c r="C41" i="3"/>
  <c r="D41" i="3"/>
  <c r="E41" i="3"/>
  <c r="B42" i="3"/>
  <c r="C42" i="3"/>
  <c r="D42" i="3"/>
  <c r="E42" i="3"/>
  <c r="B43" i="3"/>
  <c r="C43" i="3"/>
  <c r="D43" i="3"/>
  <c r="E43" i="3"/>
  <c r="B44" i="3"/>
  <c r="C44" i="3"/>
  <c r="D44" i="3"/>
  <c r="E44" i="3"/>
  <c r="B45" i="3"/>
  <c r="C45" i="3"/>
  <c r="D45" i="3"/>
  <c r="E45" i="3"/>
  <c r="B46" i="3"/>
  <c r="C46" i="3"/>
  <c r="D46" i="3"/>
  <c r="E46" i="3"/>
  <c r="B47" i="3"/>
  <c r="C47" i="3"/>
  <c r="D47" i="3"/>
  <c r="E47" i="3"/>
  <c r="B48" i="3"/>
  <c r="C48" i="3"/>
  <c r="D48" i="3"/>
  <c r="E48" i="3"/>
  <c r="B49" i="3"/>
  <c r="C49" i="3"/>
  <c r="D49" i="3"/>
  <c r="E49" i="3"/>
  <c r="B50" i="3"/>
  <c r="C50" i="3"/>
  <c r="D50" i="3"/>
  <c r="E50" i="3"/>
  <c r="B51" i="3"/>
  <c r="C51" i="3"/>
  <c r="D51" i="3"/>
  <c r="E51" i="3"/>
  <c r="B52" i="3"/>
  <c r="C52" i="3"/>
  <c r="D52" i="3"/>
  <c r="E52" i="3"/>
  <c r="B29" i="3"/>
  <c r="C29" i="3"/>
  <c r="D29" i="3"/>
  <c r="E29" i="3"/>
  <c r="B30" i="3"/>
  <c r="C30" i="3"/>
  <c r="D30" i="3"/>
  <c r="B55" i="3"/>
  <c r="C55" i="3"/>
  <c r="D55" i="3"/>
  <c r="B56" i="3"/>
  <c r="C56" i="3"/>
  <c r="D56" i="3"/>
  <c r="B57" i="3"/>
  <c r="C57" i="3"/>
  <c r="D57" i="3"/>
  <c r="B58" i="3"/>
  <c r="C58" i="3"/>
  <c r="D58" i="3"/>
  <c r="B59" i="3"/>
  <c r="C59" i="3"/>
  <c r="D59" i="3"/>
  <c r="B60" i="3"/>
  <c r="C60" i="3"/>
  <c r="D60" i="3"/>
  <c r="B16" i="3"/>
  <c r="C16" i="3"/>
  <c r="D16" i="3"/>
  <c r="E16" i="3"/>
  <c r="B17" i="3"/>
  <c r="C17" i="3"/>
  <c r="D17" i="3"/>
  <c r="E17" i="3"/>
  <c r="B18" i="3"/>
  <c r="C18" i="3"/>
  <c r="D18" i="3"/>
  <c r="E18" i="3"/>
  <c r="B19" i="3"/>
  <c r="C19" i="3"/>
  <c r="D19" i="3"/>
  <c r="B20" i="3"/>
  <c r="C20" i="3"/>
  <c r="D20" i="3"/>
  <c r="B21" i="3"/>
  <c r="C21" i="3"/>
  <c r="D21" i="3"/>
  <c r="E21" i="3"/>
  <c r="B22" i="3"/>
  <c r="C22" i="3"/>
  <c r="D22" i="3"/>
  <c r="E22" i="3"/>
  <c r="B23" i="3"/>
  <c r="C23" i="3"/>
  <c r="D23" i="3"/>
  <c r="E23" i="3"/>
  <c r="B24" i="3"/>
  <c r="C24" i="3"/>
  <c r="D24" i="3"/>
  <c r="E24" i="3"/>
  <c r="B25" i="3"/>
  <c r="C25" i="3"/>
  <c r="D25" i="3"/>
  <c r="B26" i="3"/>
  <c r="C26" i="3"/>
  <c r="D26" i="3"/>
  <c r="E26" i="3"/>
  <c r="B27" i="3"/>
  <c r="C27" i="3"/>
  <c r="D27" i="3"/>
  <c r="E27" i="3"/>
  <c r="B15" i="3"/>
  <c r="C15" i="3"/>
  <c r="D15" i="3"/>
  <c r="E15" i="3"/>
  <c r="E74" i="1"/>
  <c r="D54" i="3" l="1"/>
  <c r="B54" i="3"/>
  <c r="C54" i="3"/>
  <c r="E24" i="1" l="1"/>
  <c r="E25" i="3" s="1"/>
  <c r="E25" i="1"/>
  <c r="E26" i="1"/>
  <c r="E10" i="1"/>
  <c r="E71" i="1" l="1"/>
  <c r="E70" i="1"/>
  <c r="E69" i="1"/>
  <c r="E40" i="1"/>
  <c r="E28" i="1"/>
  <c r="E29" i="1"/>
  <c r="E30" i="3" s="1"/>
  <c r="E53" i="1"/>
  <c r="E54" i="3" s="1"/>
  <c r="E56" i="1"/>
  <c r="E57" i="3" s="1"/>
  <c r="E55" i="1"/>
  <c r="E56" i="3" s="1"/>
  <c r="E54" i="1"/>
  <c r="E55" i="3" s="1"/>
  <c r="E59" i="1" l="1"/>
  <c r="E60" i="3" s="1"/>
  <c r="E58" i="1"/>
  <c r="E59" i="3" s="1"/>
  <c r="B61" i="3" l="1"/>
  <c r="B53" i="3"/>
  <c r="B28" i="3"/>
  <c r="B12" i="3"/>
  <c r="B3" i="3"/>
  <c r="E62" i="3"/>
  <c r="D62" i="3"/>
  <c r="C62" i="3"/>
  <c r="B62" i="3"/>
  <c r="E33" i="3"/>
  <c r="D33" i="3"/>
  <c r="C33" i="3"/>
  <c r="B33" i="3"/>
  <c r="D32" i="3"/>
  <c r="C32" i="3"/>
  <c r="B32" i="3"/>
  <c r="D31" i="3"/>
  <c r="C31" i="3"/>
  <c r="B31" i="3"/>
  <c r="D14" i="3"/>
  <c r="C14" i="3"/>
  <c r="B14" i="3"/>
  <c r="D13" i="3"/>
  <c r="C13" i="3"/>
  <c r="B13" i="3"/>
  <c r="E62" i="1"/>
  <c r="E63" i="3" s="1"/>
  <c r="E61" i="1"/>
  <c r="E57" i="1"/>
  <c r="E58" i="3" s="1"/>
  <c r="C75" i="3"/>
  <c r="B75" i="3"/>
  <c r="C73" i="3"/>
  <c r="C74" i="3"/>
  <c r="E75" i="3" l="1"/>
  <c r="E51" i="1" l="1"/>
  <c r="E63" i="1"/>
  <c r="E64" i="1"/>
  <c r="E65" i="1"/>
  <c r="E66" i="1"/>
  <c r="E67" i="3" s="1"/>
  <c r="E67" i="1"/>
  <c r="E68" i="1"/>
  <c r="E50" i="1"/>
  <c r="E49" i="1"/>
  <c r="E48" i="1"/>
  <c r="E47" i="1"/>
  <c r="E46" i="1"/>
  <c r="E45" i="1"/>
  <c r="E44" i="1"/>
  <c r="E43" i="1"/>
  <c r="E42" i="1"/>
  <c r="E41" i="1"/>
  <c r="E5" i="1" l="1"/>
  <c r="E6" i="1"/>
  <c r="E7" i="1"/>
  <c r="E8" i="1"/>
  <c r="E9" i="1"/>
  <c r="E12" i="1"/>
  <c r="E13" i="3" s="1"/>
  <c r="E13" i="1"/>
  <c r="E14" i="3" s="1"/>
  <c r="E14" i="1"/>
  <c r="E15" i="1"/>
  <c r="E16" i="1"/>
  <c r="E17" i="1"/>
  <c r="E18" i="1"/>
  <c r="E19" i="3" s="1"/>
  <c r="E19" i="1"/>
  <c r="E20" i="3" s="1"/>
  <c r="E20" i="1"/>
  <c r="E21" i="1"/>
  <c r="E22" i="1"/>
  <c r="E23" i="1"/>
  <c r="E30" i="1"/>
  <c r="E31" i="3" s="1"/>
  <c r="E31" i="1"/>
  <c r="E32" i="3" s="1"/>
  <c r="E32" i="1"/>
  <c r="E33" i="1"/>
  <c r="E34" i="1"/>
  <c r="E35" i="1"/>
  <c r="E36" i="3" s="1"/>
  <c r="E36" i="1"/>
  <c r="E37" i="1"/>
  <c r="E38" i="1"/>
  <c r="E39" i="1"/>
  <c r="E72" i="1" l="1"/>
  <c r="E73" i="1" s="1"/>
  <c r="E74" i="3" s="1"/>
  <c r="E73" i="3" l="1"/>
  <c r="E76" i="3" s="1"/>
  <c r="E75" i="1"/>
</calcChain>
</file>

<file path=xl/sharedStrings.xml><?xml version="1.0" encoding="utf-8"?>
<sst xmlns="http://schemas.openxmlformats.org/spreadsheetml/2006/main" count="101" uniqueCount="88">
  <si>
    <t>Aantal</t>
  </si>
  <si>
    <t>Omschrijving</t>
  </si>
  <si>
    <t>Totaal</t>
  </si>
  <si>
    <t>Prijs/stuk</t>
  </si>
  <si>
    <t>Sumoworstelen volwassen/kinder</t>
  </si>
  <si>
    <t>Limbo dansen</t>
  </si>
  <si>
    <t>Zakslaan</t>
  </si>
  <si>
    <t>Voetbalboarding</t>
  </si>
  <si>
    <t>Levend tafelvoetbal</t>
  </si>
  <si>
    <t>Kantelmuur</t>
  </si>
  <si>
    <t>Reuze dart</t>
  </si>
  <si>
    <t>Stokvangen</t>
  </si>
  <si>
    <t>Reuze twister</t>
  </si>
  <si>
    <t>Stropdasschieten</t>
  </si>
  <si>
    <t>Moerasspel</t>
  </si>
  <si>
    <t>Klompengolf</t>
  </si>
  <si>
    <t>Discgolf</t>
  </si>
  <si>
    <t>Voetbal rokken (8 rokken)</t>
  </si>
  <si>
    <t>Touwtrekken</t>
  </si>
  <si>
    <t>Reuze potlood</t>
  </si>
  <si>
    <t>Wereldbal</t>
  </si>
  <si>
    <t>Skippyslang</t>
  </si>
  <si>
    <t>Brancard spel</t>
  </si>
  <si>
    <t>Waterkak race</t>
  </si>
  <si>
    <t>loopbroeken (4 persoons) volwassen/kinder</t>
  </si>
  <si>
    <t>Skilopen</t>
  </si>
  <si>
    <t>Schoorsteen race</t>
  </si>
  <si>
    <t>Lange arme race</t>
  </si>
  <si>
    <t>Brandweerspel</t>
  </si>
  <si>
    <t>Funtube</t>
  </si>
  <si>
    <t>Zaklopen</t>
  </si>
  <si>
    <t>Hikkende ober</t>
  </si>
  <si>
    <t>Kruiwagen race</t>
  </si>
  <si>
    <t>Skydancer enkel pop</t>
  </si>
  <si>
    <t>Skydancer dubbel pop</t>
  </si>
  <si>
    <t>Sky tube (blauw)</t>
  </si>
  <si>
    <t>Geluidssset</t>
  </si>
  <si>
    <t>4x grote pionnen</t>
  </si>
  <si>
    <t>Sub-totaal</t>
  </si>
  <si>
    <t>km</t>
  </si>
  <si>
    <t>Enkele reisafstand volgens ANWB routeplanner vanaf Waalre (tot 20 km gratis)</t>
  </si>
  <si>
    <t>Zorbbal</t>
  </si>
  <si>
    <t>Tobbedansen</t>
  </si>
  <si>
    <t>Roddelbaan</t>
  </si>
  <si>
    <t>Klimtoren</t>
  </si>
  <si>
    <t>Middel Zeskampspelen</t>
  </si>
  <si>
    <t>Grote Zeskampspelen</t>
  </si>
  <si>
    <t>Extra pakken Sumuworstelen volwassen/kinder</t>
  </si>
  <si>
    <t>Basketbal</t>
  </si>
  <si>
    <t>Koe melken</t>
  </si>
  <si>
    <t>Wandelende A</t>
  </si>
  <si>
    <t>Springkussens</t>
  </si>
  <si>
    <t>Diverse</t>
  </si>
  <si>
    <t>Mascotte</t>
  </si>
  <si>
    <t>Opblaasbare tent diameter 10 meter</t>
  </si>
  <si>
    <t>Organisatie Sportieve Activiteiten</t>
  </si>
  <si>
    <t>Tel.: 06-31640115</t>
  </si>
  <si>
    <t>info@buiten-spel.nl</t>
  </si>
  <si>
    <t>www.buiten-spel.nl</t>
  </si>
  <si>
    <t>KvK nr. : 17281757</t>
  </si>
  <si>
    <t>Onze lieve vrouwedijk 13</t>
  </si>
  <si>
    <t>5581 BN Waalre</t>
  </si>
  <si>
    <r>
      <t xml:space="preserve">20% korting op bedrag boven de </t>
    </r>
    <r>
      <rPr>
        <i/>
        <sz val="11"/>
        <color theme="1"/>
        <rFont val="Calibri"/>
        <family val="2"/>
      </rPr>
      <t>€ 400,-</t>
    </r>
  </si>
  <si>
    <t>Kleine Zeskampspelen</t>
  </si>
  <si>
    <t>Paddenstoel 4m Ø</t>
  </si>
  <si>
    <t>Party 3x4m</t>
  </si>
  <si>
    <t>Beestenboel 3,5x4m</t>
  </si>
  <si>
    <t>Hip Hopper 4x4m</t>
  </si>
  <si>
    <t>Circus groot 5x6m</t>
  </si>
  <si>
    <t>Cricus klein 4x5m</t>
  </si>
  <si>
    <t>Mega Clown 6x7m</t>
  </si>
  <si>
    <t>Reuze Galgje</t>
  </si>
  <si>
    <t>Reuze Mikado</t>
  </si>
  <si>
    <t>Loopbroeken (2 persoons) kinder</t>
  </si>
  <si>
    <t>Bufet tafel</t>
  </si>
  <si>
    <t xml:space="preserve">Hangtafel incl. tafelrok zwart </t>
  </si>
  <si>
    <t>Hangtafel</t>
  </si>
  <si>
    <t>Kabelhaspel 40m</t>
  </si>
  <si>
    <t>Pannaveld 3 in 1</t>
  </si>
  <si>
    <t>Goal met schietdoek</t>
  </si>
  <si>
    <t>Goal met snelheidsmeter</t>
  </si>
  <si>
    <t>Voetbal dart</t>
  </si>
  <si>
    <t>Vliegend tapijt</t>
  </si>
  <si>
    <t xml:space="preserve">Totaal </t>
  </si>
  <si>
    <t>indentificatie nr: NL001144898B10</t>
  </si>
  <si>
    <t>Stormbaan 15 meter (2 delen)*</t>
  </si>
  <si>
    <t>stormbaan 24 meter (3 delen)*</t>
  </si>
  <si>
    <t>* 15 en 24 meter baan zijn niet gelijktijdig te huren betreft dezelfde baan alleen verlengt!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</si>
</sst>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€-413]\ #,##0.00"/>
    <numFmt numFmtId="165" formatCode="&quot;€&quot;\ #,##0.00"/>
  </numFmts>
  <fonts count="10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1"/>
      <name val="Calibri"/>
      <family val="2"/>
    </font>
    <font>
      <b/>
      <sz val="11"/>
      <name val="Calibri"/>
      <family val="2"/>
      <scheme val="minor"/>
    </font>
    <font>
      <b/>
      <i/>
      <sz val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109">
    <xf numFmtId="0" fontId="0" fillId="0" borderId="0" xfId="0"/>
    <xf numFmtId="0" fontId="0" fillId="0" borderId="1" xfId="0" applyBorder="1"/>
    <xf numFmtId="164" fontId="0" fillId="0" borderId="1" xfId="0" applyNumberFormat="1" applyBorder="1"/>
    <xf numFmtId="0" fontId="0" fillId="0" borderId="1" xfId="0" applyBorder="1" applyAlignment="1">
      <alignment wrapText="1"/>
    </xf>
    <xf numFmtId="164" fontId="0" fillId="0" borderId="0" xfId="0" applyNumberFormat="1"/>
    <xf numFmtId="0" fontId="0" fillId="0" borderId="0" xfId="0" applyAlignment="1">
      <alignment horizontal="center"/>
    </xf>
    <xf numFmtId="164" fontId="0" fillId="0" borderId="8" xfId="0" applyNumberFormat="1" applyBorder="1"/>
    <xf numFmtId="164" fontId="0" fillId="0" borderId="10" xfId="0" applyNumberFormat="1" applyBorder="1"/>
    <xf numFmtId="0" fontId="0" fillId="0" borderId="9" xfId="0" applyBorder="1" applyAlignment="1" applyProtection="1">
      <alignment horizontal="center"/>
      <protection locked="0"/>
    </xf>
    <xf numFmtId="0" fontId="0" fillId="0" borderId="11" xfId="0" applyBorder="1"/>
    <xf numFmtId="0" fontId="0" fillId="0" borderId="12" xfId="0" applyBorder="1"/>
    <xf numFmtId="0" fontId="2" fillId="0" borderId="12" xfId="0" applyFont="1" applyBorder="1"/>
    <xf numFmtId="164" fontId="0" fillId="0" borderId="17" xfId="0" applyNumberFormat="1" applyBorder="1"/>
    <xf numFmtId="0" fontId="1" fillId="2" borderId="18" xfId="0" applyFont="1" applyFill="1" applyBorder="1" applyAlignment="1">
      <alignment horizontal="center"/>
    </xf>
    <xf numFmtId="0" fontId="1" fillId="2" borderId="19" xfId="0" applyFont="1" applyFill="1" applyBorder="1"/>
    <xf numFmtId="0" fontId="0" fillId="0" borderId="9" xfId="0" applyBorder="1" applyAlignment="1">
      <alignment horizontal="center"/>
    </xf>
    <xf numFmtId="0" fontId="0" fillId="0" borderId="11" xfId="0" applyBorder="1" applyAlignment="1">
      <alignment horizontal="center"/>
    </xf>
    <xf numFmtId="164" fontId="0" fillId="0" borderId="12" xfId="0" applyNumberFormat="1" applyBorder="1"/>
    <xf numFmtId="164" fontId="0" fillId="0" borderId="13" xfId="0" applyNumberFormat="1" applyBorder="1"/>
    <xf numFmtId="0" fontId="0" fillId="0" borderId="15" xfId="0" applyBorder="1" applyAlignment="1">
      <alignment horizontal="center"/>
    </xf>
    <xf numFmtId="164" fontId="0" fillId="0" borderId="16" xfId="0" applyNumberFormat="1" applyBorder="1"/>
    <xf numFmtId="0" fontId="0" fillId="0" borderId="6" xfId="0" applyBorder="1" applyAlignment="1">
      <alignment horizontal="center"/>
    </xf>
    <xf numFmtId="164" fontId="0" fillId="0" borderId="7" xfId="0" applyNumberFormat="1" applyBorder="1"/>
    <xf numFmtId="0" fontId="0" fillId="0" borderId="21" xfId="0" applyBorder="1"/>
    <xf numFmtId="164" fontId="0" fillId="0" borderId="22" xfId="0" applyNumberFormat="1" applyBorder="1"/>
    <xf numFmtId="164" fontId="2" fillId="3" borderId="23" xfId="0" applyNumberFormat="1" applyFont="1" applyFill="1" applyBorder="1"/>
    <xf numFmtId="0" fontId="4" fillId="0" borderId="1" xfId="0" applyFont="1" applyBorder="1" applyAlignment="1">
      <alignment wrapText="1"/>
    </xf>
    <xf numFmtId="0" fontId="4" fillId="0" borderId="16" xfId="0" applyFont="1" applyBorder="1" applyAlignment="1">
      <alignment wrapText="1"/>
    </xf>
    <xf numFmtId="0" fontId="4" fillId="0" borderId="7" xfId="0" applyFont="1" applyBorder="1" applyAlignment="1">
      <alignment wrapText="1"/>
    </xf>
    <xf numFmtId="0" fontId="4" fillId="0" borderId="12" xfId="0" applyFont="1" applyBorder="1" applyAlignment="1">
      <alignment wrapText="1"/>
    </xf>
    <xf numFmtId="0" fontId="0" fillId="4" borderId="1" xfId="0" applyFill="1" applyBorder="1"/>
    <xf numFmtId="164" fontId="0" fillId="4" borderId="1" xfId="0" applyNumberFormat="1" applyFill="1" applyBorder="1"/>
    <xf numFmtId="164" fontId="0" fillId="4" borderId="10" xfId="0" applyNumberFormat="1" applyFill="1" applyBorder="1"/>
    <xf numFmtId="0" fontId="1" fillId="2" borderId="25" xfId="0" applyFont="1" applyFill="1" applyBorder="1"/>
    <xf numFmtId="0" fontId="1" fillId="2" borderId="26" xfId="0" applyFont="1" applyFill="1" applyBorder="1"/>
    <xf numFmtId="0" fontId="1" fillId="2" borderId="27" xfId="0" applyFont="1" applyFill="1" applyBorder="1"/>
    <xf numFmtId="0" fontId="1" fillId="5" borderId="1" xfId="0" applyFont="1" applyFill="1" applyBorder="1"/>
    <xf numFmtId="164" fontId="0" fillId="0" borderId="29" xfId="0" applyNumberFormat="1" applyBorder="1"/>
    <xf numFmtId="0" fontId="0" fillId="4" borderId="2" xfId="0" applyFill="1" applyBorder="1"/>
    <xf numFmtId="164" fontId="0" fillId="5" borderId="14" xfId="0" applyNumberFormat="1" applyFill="1" applyBorder="1"/>
    <xf numFmtId="0" fontId="3" fillId="5" borderId="2" xfId="0" applyFont="1" applyFill="1" applyBorder="1"/>
    <xf numFmtId="164" fontId="3" fillId="5" borderId="1" xfId="0" applyNumberFormat="1" applyFont="1" applyFill="1" applyBorder="1"/>
    <xf numFmtId="164" fontId="3" fillId="5" borderId="10" xfId="0" applyNumberFormat="1" applyFont="1" applyFill="1" applyBorder="1"/>
    <xf numFmtId="0" fontId="0" fillId="5" borderId="2" xfId="0" applyFill="1" applyBorder="1"/>
    <xf numFmtId="164" fontId="0" fillId="5" borderId="1" xfId="0" applyNumberFormat="1" applyFill="1" applyBorder="1"/>
    <xf numFmtId="164" fontId="0" fillId="5" borderId="10" xfId="0" applyNumberFormat="1" applyFill="1" applyBorder="1"/>
    <xf numFmtId="0" fontId="0" fillId="4" borderId="32" xfId="0" applyFill="1" applyBorder="1"/>
    <xf numFmtId="0" fontId="0" fillId="4" borderId="20" xfId="0" applyFill="1" applyBorder="1"/>
    <xf numFmtId="164" fontId="0" fillId="4" borderId="3" xfId="0" applyNumberFormat="1" applyFill="1" applyBorder="1"/>
    <xf numFmtId="164" fontId="0" fillId="4" borderId="14" xfId="0" applyNumberFormat="1" applyFill="1" applyBorder="1"/>
    <xf numFmtId="164" fontId="0" fillId="4" borderId="4" xfId="0" applyNumberFormat="1" applyFill="1" applyBorder="1"/>
    <xf numFmtId="164" fontId="0" fillId="4" borderId="29" xfId="0" applyNumberFormat="1" applyFill="1" applyBorder="1"/>
    <xf numFmtId="0" fontId="0" fillId="5" borderId="1" xfId="0" applyFill="1" applyBorder="1"/>
    <xf numFmtId="0" fontId="4" fillId="5" borderId="3" xfId="0" applyFont="1" applyFill="1" applyBorder="1"/>
    <xf numFmtId="0" fontId="0" fillId="5" borderId="3" xfId="0" applyFill="1" applyBorder="1"/>
    <xf numFmtId="0" fontId="0" fillId="4" borderId="33" xfId="0" applyFill="1" applyBorder="1"/>
    <xf numFmtId="0" fontId="1" fillId="5" borderId="28" xfId="0" applyFont="1" applyFill="1" applyBorder="1"/>
    <xf numFmtId="0" fontId="0" fillId="4" borderId="3" xfId="0" applyFill="1" applyBorder="1"/>
    <xf numFmtId="0" fontId="0" fillId="0" borderId="35" xfId="0" applyBorder="1"/>
    <xf numFmtId="164" fontId="2" fillId="4" borderId="5" xfId="0" applyNumberFormat="1" applyFont="1" applyFill="1" applyBorder="1"/>
    <xf numFmtId="0" fontId="7" fillId="0" borderId="0" xfId="0" applyFont="1"/>
    <xf numFmtId="0" fontId="8" fillId="0" borderId="0" xfId="1" applyAlignment="1" applyProtection="1"/>
    <xf numFmtId="49" fontId="9" fillId="0" borderId="0" xfId="1" applyNumberFormat="1" applyFont="1" applyAlignment="1" applyProtection="1"/>
    <xf numFmtId="0" fontId="1" fillId="5" borderId="10" xfId="0" applyFont="1" applyFill="1" applyBorder="1"/>
    <xf numFmtId="0" fontId="3" fillId="5" borderId="30" xfId="0" applyFont="1" applyFill="1" applyBorder="1" applyAlignment="1" applyProtection="1">
      <alignment horizontal="center"/>
      <protection locked="0"/>
    </xf>
    <xf numFmtId="0" fontId="0" fillId="4" borderId="30" xfId="0" applyFill="1" applyBorder="1" applyAlignment="1" applyProtection="1">
      <alignment horizontal="center"/>
      <protection locked="0"/>
    </xf>
    <xf numFmtId="0" fontId="0" fillId="5" borderId="30" xfId="0" applyFill="1" applyBorder="1" applyAlignment="1" applyProtection="1">
      <alignment horizontal="center"/>
      <protection locked="0"/>
    </xf>
    <xf numFmtId="0" fontId="1" fillId="5" borderId="34" xfId="0" applyFont="1" applyFill="1" applyBorder="1"/>
    <xf numFmtId="0" fontId="0" fillId="4" borderId="24" xfId="0" applyFill="1" applyBorder="1" applyAlignment="1" applyProtection="1">
      <alignment horizontal="center"/>
      <protection locked="0"/>
    </xf>
    <xf numFmtId="0" fontId="0" fillId="5" borderId="30" xfId="0" applyFill="1" applyBorder="1"/>
    <xf numFmtId="0" fontId="0" fillId="0" borderId="2" xfId="0" applyBorder="1"/>
    <xf numFmtId="164" fontId="0" fillId="4" borderId="38" xfId="0" applyNumberFormat="1" applyFill="1" applyBorder="1"/>
    <xf numFmtId="0" fontId="3" fillId="0" borderId="1" xfId="0" applyFont="1" applyBorder="1" applyAlignment="1">
      <alignment horizontal="left"/>
    </xf>
    <xf numFmtId="0" fontId="3" fillId="4" borderId="2" xfId="0" applyFont="1" applyFill="1" applyBorder="1" applyAlignment="1">
      <alignment horizontal="left"/>
    </xf>
    <xf numFmtId="0" fontId="3" fillId="4" borderId="2" xfId="0" applyFont="1" applyFill="1" applyBorder="1"/>
    <xf numFmtId="164" fontId="3" fillId="4" borderId="1" xfId="0" applyNumberFormat="1" applyFont="1" applyFill="1" applyBorder="1"/>
    <xf numFmtId="164" fontId="3" fillId="4" borderId="10" xfId="0" applyNumberFormat="1" applyFont="1" applyFill="1" applyBorder="1"/>
    <xf numFmtId="0" fontId="0" fillId="0" borderId="20" xfId="0" applyBorder="1"/>
    <xf numFmtId="164" fontId="0" fillId="0" borderId="3" xfId="0" applyNumberFormat="1" applyBorder="1"/>
    <xf numFmtId="164" fontId="0" fillId="0" borderId="14" xfId="0" applyNumberFormat="1" applyBorder="1"/>
    <xf numFmtId="0" fontId="3" fillId="4" borderId="1" xfId="0" applyFont="1" applyFill="1" applyBorder="1" applyAlignment="1">
      <alignment horizontal="left"/>
    </xf>
    <xf numFmtId="165" fontId="3" fillId="4" borderId="1" xfId="0" applyNumberFormat="1" applyFont="1" applyFill="1" applyBorder="1"/>
    <xf numFmtId="165" fontId="3" fillId="5" borderId="1" xfId="0" applyNumberFormat="1" applyFont="1" applyFill="1" applyBorder="1"/>
    <xf numFmtId="0" fontId="4" fillId="5" borderId="39" xfId="0" applyFont="1" applyFill="1" applyBorder="1"/>
    <xf numFmtId="0" fontId="0" fillId="5" borderId="39" xfId="0" applyFill="1" applyBorder="1"/>
    <xf numFmtId="164" fontId="0" fillId="5" borderId="40" xfId="0" applyNumberFormat="1" applyFill="1" applyBorder="1"/>
    <xf numFmtId="0" fontId="0" fillId="0" borderId="41" xfId="0" applyBorder="1" applyAlignment="1">
      <alignment horizontal="center"/>
    </xf>
    <xf numFmtId="0" fontId="0" fillId="0" borderId="20" xfId="0" applyFill="1" applyBorder="1"/>
    <xf numFmtId="164" fontId="0" fillId="0" borderId="3" xfId="0" applyNumberFormat="1" applyFill="1" applyBorder="1"/>
    <xf numFmtId="164" fontId="3" fillId="0" borderId="10" xfId="0" applyNumberFormat="1" applyFont="1" applyFill="1" applyBorder="1"/>
    <xf numFmtId="0" fontId="0" fillId="0" borderId="0" xfId="0" applyFill="1"/>
    <xf numFmtId="0" fontId="0" fillId="0" borderId="12" xfId="0" applyBorder="1" applyAlignment="1">
      <alignment wrapText="1"/>
    </xf>
    <xf numFmtId="0" fontId="0" fillId="0" borderId="0" xfId="0" applyAlignment="1">
      <alignment horizontal="center" wrapText="1"/>
    </xf>
    <xf numFmtId="0" fontId="6" fillId="5" borderId="37" xfId="0" applyFont="1" applyFill="1" applyBorder="1" applyAlignment="1">
      <alignment horizontal="left"/>
    </xf>
    <xf numFmtId="0" fontId="3" fillId="0" borderId="28" xfId="0" applyFont="1" applyBorder="1" applyAlignment="1">
      <alignment horizontal="left"/>
    </xf>
    <xf numFmtId="0" fontId="6" fillId="5" borderId="36" xfId="0" applyFont="1" applyFill="1" applyBorder="1" applyAlignment="1">
      <alignment horizontal="left"/>
    </xf>
    <xf numFmtId="0" fontId="3" fillId="0" borderId="3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6" fillId="5" borderId="30" xfId="0" applyFont="1" applyFill="1" applyBorder="1" applyAlignment="1">
      <alignment horizontal="left"/>
    </xf>
    <xf numFmtId="0" fontId="2" fillId="6" borderId="43" xfId="0" applyFont="1" applyFill="1" applyBorder="1" applyAlignment="1">
      <alignment horizontal="left"/>
    </xf>
    <xf numFmtId="0" fontId="2" fillId="6" borderId="44" xfId="0" applyFont="1" applyFill="1" applyBorder="1" applyAlignment="1">
      <alignment horizontal="left"/>
    </xf>
    <xf numFmtId="0" fontId="2" fillId="6" borderId="45" xfId="0" applyFont="1" applyFill="1" applyBorder="1" applyAlignment="1">
      <alignment horizontal="left"/>
    </xf>
    <xf numFmtId="0" fontId="2" fillId="6" borderId="30" xfId="0" applyFont="1" applyFill="1" applyBorder="1" applyAlignment="1">
      <alignment horizontal="left"/>
    </xf>
    <xf numFmtId="0" fontId="2" fillId="6" borderId="28" xfId="0" applyFont="1" applyFill="1" applyBorder="1" applyAlignment="1">
      <alignment horizontal="left"/>
    </xf>
    <xf numFmtId="0" fontId="2" fillId="6" borderId="34" xfId="0" applyFont="1" applyFill="1" applyBorder="1" applyAlignment="1">
      <alignment horizontal="left"/>
    </xf>
    <xf numFmtId="0" fontId="2" fillId="6" borderId="36" xfId="0" applyFont="1" applyFill="1" applyBorder="1" applyAlignment="1">
      <alignment horizontal="left"/>
    </xf>
    <xf numFmtId="0" fontId="2" fillId="0" borderId="28" xfId="0" applyFont="1" applyBorder="1" applyAlignment="1">
      <alignment horizontal="left"/>
    </xf>
    <xf numFmtId="0" fontId="2" fillId="0" borderId="42" xfId="0" applyFont="1" applyBorder="1" applyAlignment="1">
      <alignment horizontal="left"/>
    </xf>
    <xf numFmtId="0" fontId="2" fillId="0" borderId="34" xfId="0" applyFont="1" applyBorder="1" applyAlignment="1">
      <alignment horizontal="left"/>
    </xf>
  </cellXfs>
  <cellStyles count="2">
    <cellStyle name="Hyperlink" xfId="1" builtinId="8"/>
    <cellStyle name="Standaard" xfId="0" builtinId="0"/>
  </cellStyles>
  <dxfs count="0"/>
  <tableStyles count="0" defaultTableStyle="TableStyleMedium2" defaultPivotStyle="PivotStyleLight16"/>
  <colors>
    <mruColors>
      <color rgb="FFC8FC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1</xdr:row>
      <xdr:rowOff>9524</xdr:rowOff>
    </xdr:from>
    <xdr:to>
      <xdr:col>6</xdr:col>
      <xdr:colOff>1379678</xdr:colOff>
      <xdr:row>7</xdr:row>
      <xdr:rowOff>160019</xdr:rowOff>
    </xdr:to>
    <xdr:pic>
      <xdr:nvPicPr>
        <xdr:cNvPr id="2" name="Picture 1" descr="Buiten-Spel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73165" y="192404"/>
          <a:ext cx="1332053" cy="882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0</xdr:row>
      <xdr:rowOff>9525</xdr:rowOff>
    </xdr:from>
    <xdr:to>
      <xdr:col>6</xdr:col>
      <xdr:colOff>1219200</xdr:colOff>
      <xdr:row>7</xdr:row>
      <xdr:rowOff>63123</xdr:rowOff>
    </xdr:to>
    <xdr:pic>
      <xdr:nvPicPr>
        <xdr:cNvPr id="3" name="Picture 2" descr="Buiten-Spel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76975" y="209550"/>
          <a:ext cx="1171575" cy="10060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47626</xdr:colOff>
      <xdr:row>0</xdr:row>
      <xdr:rowOff>9525</xdr:rowOff>
    </xdr:from>
    <xdr:to>
      <xdr:col>6</xdr:col>
      <xdr:colOff>1171576</xdr:colOff>
      <xdr:row>7</xdr:row>
      <xdr:rowOff>22225</xdr:rowOff>
    </xdr:to>
    <xdr:pic>
      <xdr:nvPicPr>
        <xdr:cNvPr id="4" name="Picture 3" descr="Buiten-Spel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00801" y="200025"/>
          <a:ext cx="11239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buiten-spel.nl/" TargetMode="External"/><Relationship Id="rId1" Type="http://schemas.openxmlformats.org/officeDocument/2006/relationships/hyperlink" Target="mailto:info@buiten-spel.nl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www.buiten-spel.nl/" TargetMode="External"/><Relationship Id="rId1" Type="http://schemas.openxmlformats.org/officeDocument/2006/relationships/hyperlink" Target="mailto:info@buiten-spel.nl" TargetMode="External"/><Relationship Id="rId4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I75"/>
  <sheetViews>
    <sheetView tabSelected="1" workbookViewId="0">
      <selection activeCell="A3" sqref="A3"/>
    </sheetView>
  </sheetViews>
  <sheetFormatPr defaultRowHeight="14.4" x14ac:dyDescent="0.3"/>
  <cols>
    <col min="1" max="1" width="12.6640625" customWidth="1"/>
    <col min="2" max="2" width="3.88671875" customWidth="1"/>
    <col min="3" max="3" width="45.33203125" customWidth="1"/>
    <col min="4" max="4" width="12.88671875" customWidth="1"/>
    <col min="5" max="5" width="11.109375" customWidth="1"/>
    <col min="6" max="6" width="4.88671875" customWidth="1"/>
    <col min="7" max="7" width="37" customWidth="1"/>
    <col min="8" max="8" width="9.109375" customWidth="1"/>
    <col min="9" max="9" width="1" customWidth="1"/>
  </cols>
  <sheetData>
    <row r="1" spans="1:9" x14ac:dyDescent="0.3">
      <c r="A1" s="13" t="s">
        <v>0</v>
      </c>
      <c r="B1" s="14"/>
      <c r="C1" s="33" t="s">
        <v>1</v>
      </c>
      <c r="D1" s="34" t="s">
        <v>3</v>
      </c>
      <c r="E1" s="35" t="s">
        <v>2</v>
      </c>
    </row>
    <row r="2" spans="1:9" x14ac:dyDescent="0.3">
      <c r="A2" s="95" t="s">
        <v>46</v>
      </c>
      <c r="B2" s="96"/>
      <c r="C2" s="97"/>
      <c r="D2" s="36"/>
      <c r="E2" s="63"/>
    </row>
    <row r="3" spans="1:9" s="90" customFormat="1" x14ac:dyDescent="0.3">
      <c r="A3" s="65">
        <v>0</v>
      </c>
      <c r="B3" s="38"/>
      <c r="C3" s="47" t="s">
        <v>85</v>
      </c>
      <c r="D3" s="48">
        <v>230</v>
      </c>
      <c r="E3" s="76">
        <f t="shared" ref="E3:E40" si="0">A3*D3</f>
        <v>0</v>
      </c>
      <c r="I3" s="90">
        <v>0</v>
      </c>
    </row>
    <row r="4" spans="1:9" s="90" customFormat="1" x14ac:dyDescent="0.3">
      <c r="A4" s="66">
        <v>0</v>
      </c>
      <c r="B4" s="43"/>
      <c r="C4" s="87" t="s">
        <v>86</v>
      </c>
      <c r="D4" s="88">
        <v>300</v>
      </c>
      <c r="E4" s="89">
        <f t="shared" si="0"/>
        <v>0</v>
      </c>
      <c r="I4">
        <v>1</v>
      </c>
    </row>
    <row r="5" spans="1:9" s="90" customFormat="1" x14ac:dyDescent="0.3">
      <c r="A5" s="65">
        <v>0</v>
      </c>
      <c r="B5" s="38"/>
      <c r="C5" s="38" t="s">
        <v>42</v>
      </c>
      <c r="D5" s="31">
        <v>300</v>
      </c>
      <c r="E5" s="32">
        <f t="shared" si="0"/>
        <v>0</v>
      </c>
      <c r="I5">
        <v>2</v>
      </c>
    </row>
    <row r="6" spans="1:9" x14ac:dyDescent="0.3">
      <c r="A6" s="66">
        <v>0</v>
      </c>
      <c r="B6" s="43"/>
      <c r="C6" s="70" t="s">
        <v>43</v>
      </c>
      <c r="D6" s="2">
        <v>300</v>
      </c>
      <c r="E6" s="7">
        <f t="shared" si="0"/>
        <v>0</v>
      </c>
      <c r="I6">
        <v>3</v>
      </c>
    </row>
    <row r="7" spans="1:9" x14ac:dyDescent="0.3">
      <c r="A7" s="65">
        <v>0</v>
      </c>
      <c r="B7" s="38"/>
      <c r="C7" s="38" t="s">
        <v>44</v>
      </c>
      <c r="D7" s="31">
        <v>200</v>
      </c>
      <c r="E7" s="32">
        <f t="shared" si="0"/>
        <v>0</v>
      </c>
      <c r="I7">
        <v>4</v>
      </c>
    </row>
    <row r="8" spans="1:9" x14ac:dyDescent="0.3">
      <c r="A8" s="66">
        <v>0</v>
      </c>
      <c r="B8" s="43"/>
      <c r="C8" s="70" t="s">
        <v>7</v>
      </c>
      <c r="D8" s="2">
        <v>150</v>
      </c>
      <c r="E8" s="7">
        <f t="shared" si="0"/>
        <v>0</v>
      </c>
      <c r="I8">
        <v>5</v>
      </c>
    </row>
    <row r="9" spans="1:9" x14ac:dyDescent="0.3">
      <c r="A9" s="65">
        <v>0</v>
      </c>
      <c r="B9" s="38"/>
      <c r="C9" s="46" t="s">
        <v>8</v>
      </c>
      <c r="D9" s="50">
        <v>275</v>
      </c>
      <c r="E9" s="51">
        <f t="shared" si="0"/>
        <v>0</v>
      </c>
      <c r="G9" s="60" t="s">
        <v>55</v>
      </c>
      <c r="I9">
        <v>6</v>
      </c>
    </row>
    <row r="10" spans="1:9" x14ac:dyDescent="0.3">
      <c r="A10" s="66">
        <v>0</v>
      </c>
      <c r="B10" s="43"/>
      <c r="C10" s="1" t="s">
        <v>78</v>
      </c>
      <c r="D10" s="2">
        <v>150</v>
      </c>
      <c r="E10" s="37">
        <f t="shared" si="0"/>
        <v>0</v>
      </c>
      <c r="I10">
        <v>7</v>
      </c>
    </row>
    <row r="11" spans="1:9" x14ac:dyDescent="0.3">
      <c r="A11" s="98" t="s">
        <v>45</v>
      </c>
      <c r="B11" s="94"/>
      <c r="C11" s="94"/>
      <c r="D11" s="56"/>
      <c r="E11" s="67"/>
      <c r="I11">
        <v>8</v>
      </c>
    </row>
    <row r="12" spans="1:9" x14ac:dyDescent="0.3">
      <c r="A12" s="65">
        <v>0</v>
      </c>
      <c r="B12" s="38"/>
      <c r="C12" s="57" t="s">
        <v>4</v>
      </c>
      <c r="D12" s="48">
        <v>140</v>
      </c>
      <c r="E12" s="49">
        <f t="shared" si="0"/>
        <v>0</v>
      </c>
      <c r="G12" t="s">
        <v>60</v>
      </c>
      <c r="I12">
        <v>9</v>
      </c>
    </row>
    <row r="13" spans="1:9" x14ac:dyDescent="0.3">
      <c r="A13" s="66">
        <v>0</v>
      </c>
      <c r="B13" s="43"/>
      <c r="C13" s="52" t="s">
        <v>47</v>
      </c>
      <c r="D13" s="44">
        <v>40</v>
      </c>
      <c r="E13" s="45">
        <f t="shared" si="0"/>
        <v>0</v>
      </c>
      <c r="G13" t="s">
        <v>61</v>
      </c>
      <c r="I13">
        <v>10</v>
      </c>
    </row>
    <row r="14" spans="1:9" x14ac:dyDescent="0.3">
      <c r="A14" s="65">
        <v>0</v>
      </c>
      <c r="B14" s="38"/>
      <c r="C14" s="30" t="s">
        <v>6</v>
      </c>
      <c r="D14" s="31">
        <v>150</v>
      </c>
      <c r="E14" s="32">
        <f t="shared" si="0"/>
        <v>0</v>
      </c>
      <c r="G14" t="s">
        <v>56</v>
      </c>
      <c r="I14">
        <v>11</v>
      </c>
    </row>
    <row r="15" spans="1:9" x14ac:dyDescent="0.3">
      <c r="A15" s="66">
        <v>0</v>
      </c>
      <c r="B15" s="43"/>
      <c r="C15" s="52" t="s">
        <v>48</v>
      </c>
      <c r="D15" s="44">
        <v>100</v>
      </c>
      <c r="E15" s="45">
        <f t="shared" si="0"/>
        <v>0</v>
      </c>
      <c r="G15" s="61" t="s">
        <v>57</v>
      </c>
      <c r="I15">
        <v>12</v>
      </c>
    </row>
    <row r="16" spans="1:9" x14ac:dyDescent="0.3">
      <c r="A16" s="65">
        <v>0</v>
      </c>
      <c r="B16" s="38"/>
      <c r="C16" s="30" t="s">
        <v>5</v>
      </c>
      <c r="D16" s="31">
        <v>75</v>
      </c>
      <c r="E16" s="32">
        <f t="shared" si="0"/>
        <v>0</v>
      </c>
      <c r="G16" s="61" t="s">
        <v>58</v>
      </c>
      <c r="I16">
        <v>13</v>
      </c>
    </row>
    <row r="17" spans="1:9" x14ac:dyDescent="0.3">
      <c r="A17" s="66">
        <v>0</v>
      </c>
      <c r="B17" s="43"/>
      <c r="C17" s="52" t="s">
        <v>9</v>
      </c>
      <c r="D17" s="44">
        <v>125</v>
      </c>
      <c r="E17" s="45">
        <f t="shared" si="0"/>
        <v>0</v>
      </c>
      <c r="G17" s="62" t="s">
        <v>59</v>
      </c>
      <c r="I17">
        <v>14</v>
      </c>
    </row>
    <row r="18" spans="1:9" x14ac:dyDescent="0.3">
      <c r="A18" s="65">
        <v>0</v>
      </c>
      <c r="B18" s="38"/>
      <c r="C18" s="30" t="s">
        <v>10</v>
      </c>
      <c r="D18" s="31">
        <v>75</v>
      </c>
      <c r="E18" s="32">
        <f t="shared" si="0"/>
        <v>0</v>
      </c>
      <c r="G18" t="s">
        <v>84</v>
      </c>
      <c r="I18">
        <v>15</v>
      </c>
    </row>
    <row r="19" spans="1:9" x14ac:dyDescent="0.3">
      <c r="A19" s="66">
        <v>0</v>
      </c>
      <c r="B19" s="43"/>
      <c r="C19" s="52" t="s">
        <v>11</v>
      </c>
      <c r="D19" s="44">
        <v>75</v>
      </c>
      <c r="E19" s="45">
        <f t="shared" si="0"/>
        <v>0</v>
      </c>
      <c r="I19">
        <v>16</v>
      </c>
    </row>
    <row r="20" spans="1:9" ht="13.8" customHeight="1" x14ac:dyDescent="0.3">
      <c r="A20" s="65">
        <v>0</v>
      </c>
      <c r="B20" s="38"/>
      <c r="C20" s="30" t="s">
        <v>49</v>
      </c>
      <c r="D20" s="31">
        <v>75</v>
      </c>
      <c r="E20" s="32">
        <f t="shared" si="0"/>
        <v>0</v>
      </c>
      <c r="I20">
        <v>17</v>
      </c>
    </row>
    <row r="21" spans="1:9" x14ac:dyDescent="0.3">
      <c r="A21" s="66">
        <v>0</v>
      </c>
      <c r="B21" s="43"/>
      <c r="C21" s="52" t="s">
        <v>41</v>
      </c>
      <c r="D21" s="44">
        <v>100</v>
      </c>
      <c r="E21" s="45">
        <f t="shared" si="0"/>
        <v>0</v>
      </c>
      <c r="G21" s="92" t="s">
        <v>87</v>
      </c>
      <c r="I21">
        <v>18</v>
      </c>
    </row>
    <row r="22" spans="1:9" x14ac:dyDescent="0.3">
      <c r="A22" s="65">
        <v>0</v>
      </c>
      <c r="B22" s="38"/>
      <c r="C22" s="30" t="s">
        <v>12</v>
      </c>
      <c r="D22" s="31">
        <v>80</v>
      </c>
      <c r="E22" s="32">
        <f t="shared" si="0"/>
        <v>0</v>
      </c>
      <c r="G22" s="92"/>
      <c r="I22">
        <v>20</v>
      </c>
    </row>
    <row r="23" spans="1:9" x14ac:dyDescent="0.3">
      <c r="A23" s="66">
        <v>0</v>
      </c>
      <c r="B23" s="43"/>
      <c r="C23" s="52" t="s">
        <v>13</v>
      </c>
      <c r="D23" s="44">
        <v>75</v>
      </c>
      <c r="E23" s="45">
        <f t="shared" si="0"/>
        <v>0</v>
      </c>
      <c r="I23">
        <v>21</v>
      </c>
    </row>
    <row r="24" spans="1:9" x14ac:dyDescent="0.3">
      <c r="A24" s="65">
        <v>0</v>
      </c>
      <c r="B24" s="38"/>
      <c r="C24" s="30" t="s">
        <v>79</v>
      </c>
      <c r="D24" s="31">
        <v>75</v>
      </c>
      <c r="E24" s="32">
        <f t="shared" si="0"/>
        <v>0</v>
      </c>
      <c r="I24">
        <v>22</v>
      </c>
    </row>
    <row r="25" spans="1:9" x14ac:dyDescent="0.3">
      <c r="A25" s="66">
        <v>0</v>
      </c>
      <c r="B25" s="43"/>
      <c r="C25" s="52" t="s">
        <v>80</v>
      </c>
      <c r="D25" s="44">
        <v>125</v>
      </c>
      <c r="E25" s="45">
        <f t="shared" si="0"/>
        <v>0</v>
      </c>
      <c r="I25">
        <v>23</v>
      </c>
    </row>
    <row r="26" spans="1:9" x14ac:dyDescent="0.3">
      <c r="A26" s="65">
        <v>0</v>
      </c>
      <c r="B26" s="38"/>
      <c r="C26" s="30" t="s">
        <v>81</v>
      </c>
      <c r="D26" s="31">
        <v>125</v>
      </c>
      <c r="E26" s="32">
        <f t="shared" si="0"/>
        <v>0</v>
      </c>
      <c r="I26">
        <v>24</v>
      </c>
    </row>
    <row r="27" spans="1:9" x14ac:dyDescent="0.3">
      <c r="A27" s="98" t="s">
        <v>63</v>
      </c>
      <c r="B27" s="94"/>
      <c r="C27" s="94"/>
      <c r="D27" s="56"/>
      <c r="E27" s="67"/>
      <c r="I27">
        <v>25</v>
      </c>
    </row>
    <row r="28" spans="1:9" x14ac:dyDescent="0.3">
      <c r="A28" s="65">
        <v>0</v>
      </c>
      <c r="B28" s="38"/>
      <c r="C28" s="80" t="s">
        <v>72</v>
      </c>
      <c r="D28" s="81">
        <v>5</v>
      </c>
      <c r="E28" s="49">
        <f t="shared" si="0"/>
        <v>0</v>
      </c>
      <c r="I28">
        <v>26</v>
      </c>
    </row>
    <row r="29" spans="1:9" x14ac:dyDescent="0.3">
      <c r="A29" s="66">
        <v>0</v>
      </c>
      <c r="B29" s="43"/>
      <c r="C29" s="72" t="s">
        <v>71</v>
      </c>
      <c r="D29" s="82">
        <v>10</v>
      </c>
      <c r="E29" s="79">
        <f t="shared" si="0"/>
        <v>0</v>
      </c>
      <c r="I29">
        <v>27</v>
      </c>
    </row>
    <row r="30" spans="1:9" x14ac:dyDescent="0.3">
      <c r="A30" s="65">
        <v>0</v>
      </c>
      <c r="B30" s="38"/>
      <c r="C30" s="57" t="s">
        <v>14</v>
      </c>
      <c r="D30" s="48">
        <v>25</v>
      </c>
      <c r="E30" s="49">
        <f t="shared" si="0"/>
        <v>0</v>
      </c>
      <c r="I30">
        <v>28</v>
      </c>
    </row>
    <row r="31" spans="1:9" x14ac:dyDescent="0.3">
      <c r="A31" s="66">
        <v>0</v>
      </c>
      <c r="B31" s="43"/>
      <c r="C31" s="52" t="s">
        <v>15</v>
      </c>
      <c r="D31" s="44">
        <v>25</v>
      </c>
      <c r="E31" s="45">
        <f t="shared" si="0"/>
        <v>0</v>
      </c>
      <c r="I31">
        <v>29</v>
      </c>
    </row>
    <row r="32" spans="1:9" x14ac:dyDescent="0.3">
      <c r="A32" s="65">
        <v>0</v>
      </c>
      <c r="B32" s="38"/>
      <c r="C32" s="30" t="s">
        <v>16</v>
      </c>
      <c r="D32" s="31">
        <v>25</v>
      </c>
      <c r="E32" s="32">
        <f t="shared" si="0"/>
        <v>0</v>
      </c>
      <c r="I32">
        <v>30</v>
      </c>
    </row>
    <row r="33" spans="1:5" x14ac:dyDescent="0.3">
      <c r="A33" s="66">
        <v>0</v>
      </c>
      <c r="B33" s="43"/>
      <c r="C33" s="52" t="s">
        <v>17</v>
      </c>
      <c r="D33" s="44">
        <v>50</v>
      </c>
      <c r="E33" s="45">
        <f t="shared" si="0"/>
        <v>0</v>
      </c>
    </row>
    <row r="34" spans="1:5" x14ac:dyDescent="0.3">
      <c r="A34" s="65">
        <v>0</v>
      </c>
      <c r="B34" s="38"/>
      <c r="C34" s="30" t="s">
        <v>18</v>
      </c>
      <c r="D34" s="31">
        <v>8</v>
      </c>
      <c r="E34" s="32">
        <f t="shared" si="0"/>
        <v>0</v>
      </c>
    </row>
    <row r="35" spans="1:5" x14ac:dyDescent="0.3">
      <c r="A35" s="66">
        <v>0</v>
      </c>
      <c r="B35" s="43"/>
      <c r="C35" s="52" t="s">
        <v>19</v>
      </c>
      <c r="D35" s="44">
        <v>25</v>
      </c>
      <c r="E35" s="45">
        <f t="shared" si="0"/>
        <v>0</v>
      </c>
    </row>
    <row r="36" spans="1:5" x14ac:dyDescent="0.3">
      <c r="A36" s="65">
        <v>0</v>
      </c>
      <c r="B36" s="38"/>
      <c r="C36" s="30" t="s">
        <v>20</v>
      </c>
      <c r="D36" s="31">
        <v>30</v>
      </c>
      <c r="E36" s="32">
        <f t="shared" si="0"/>
        <v>0</v>
      </c>
    </row>
    <row r="37" spans="1:5" x14ac:dyDescent="0.3">
      <c r="A37" s="66">
        <v>0</v>
      </c>
      <c r="B37" s="43"/>
      <c r="C37" s="52" t="s">
        <v>21</v>
      </c>
      <c r="D37" s="44">
        <v>25</v>
      </c>
      <c r="E37" s="45">
        <f t="shared" si="0"/>
        <v>0</v>
      </c>
    </row>
    <row r="38" spans="1:5" x14ac:dyDescent="0.3">
      <c r="A38" s="65">
        <v>0</v>
      </c>
      <c r="B38" s="38"/>
      <c r="C38" s="30" t="s">
        <v>50</v>
      </c>
      <c r="D38" s="31">
        <v>20</v>
      </c>
      <c r="E38" s="32">
        <f t="shared" si="0"/>
        <v>0</v>
      </c>
    </row>
    <row r="39" spans="1:5" x14ac:dyDescent="0.3">
      <c r="A39" s="66">
        <v>0</v>
      </c>
      <c r="B39" s="43"/>
      <c r="C39" s="52" t="s">
        <v>22</v>
      </c>
      <c r="D39" s="44">
        <v>20</v>
      </c>
      <c r="E39" s="45">
        <f t="shared" si="0"/>
        <v>0</v>
      </c>
    </row>
    <row r="40" spans="1:5" x14ac:dyDescent="0.3">
      <c r="A40" s="65">
        <v>0</v>
      </c>
      <c r="B40" s="38"/>
      <c r="C40" s="30" t="s">
        <v>73</v>
      </c>
      <c r="D40" s="31">
        <v>20</v>
      </c>
      <c r="E40" s="32">
        <f t="shared" si="0"/>
        <v>0</v>
      </c>
    </row>
    <row r="41" spans="1:5" x14ac:dyDescent="0.3">
      <c r="A41" s="66">
        <v>0</v>
      </c>
      <c r="B41" s="43"/>
      <c r="C41" s="1" t="s">
        <v>24</v>
      </c>
      <c r="D41" s="2">
        <v>25</v>
      </c>
      <c r="E41" s="7">
        <f t="shared" ref="E41:E42" si="1">A41*D41</f>
        <v>0</v>
      </c>
    </row>
    <row r="42" spans="1:5" x14ac:dyDescent="0.3">
      <c r="A42" s="65">
        <v>0</v>
      </c>
      <c r="B42" s="38"/>
      <c r="C42" s="30" t="s">
        <v>23</v>
      </c>
      <c r="D42" s="31">
        <v>20</v>
      </c>
      <c r="E42" s="32">
        <f t="shared" si="1"/>
        <v>0</v>
      </c>
    </row>
    <row r="43" spans="1:5" x14ac:dyDescent="0.3">
      <c r="A43" s="66">
        <v>0</v>
      </c>
      <c r="B43" s="43"/>
      <c r="C43" s="1" t="s">
        <v>25</v>
      </c>
      <c r="D43" s="2">
        <v>10</v>
      </c>
      <c r="E43" s="7">
        <f t="shared" ref="E43:E51" si="2">A43*D43</f>
        <v>0</v>
      </c>
    </row>
    <row r="44" spans="1:5" x14ac:dyDescent="0.3">
      <c r="A44" s="65">
        <v>0</v>
      </c>
      <c r="B44" s="38"/>
      <c r="C44" s="30" t="s">
        <v>82</v>
      </c>
      <c r="D44" s="31">
        <v>10</v>
      </c>
      <c r="E44" s="32">
        <f t="shared" si="2"/>
        <v>0</v>
      </c>
    </row>
    <row r="45" spans="1:5" x14ac:dyDescent="0.3">
      <c r="A45" s="66">
        <v>0</v>
      </c>
      <c r="B45" s="43"/>
      <c r="C45" s="1" t="s">
        <v>27</v>
      </c>
      <c r="D45" s="2">
        <v>10</v>
      </c>
      <c r="E45" s="7">
        <f t="shared" si="2"/>
        <v>0</v>
      </c>
    </row>
    <row r="46" spans="1:5" x14ac:dyDescent="0.3">
      <c r="A46" s="65">
        <v>0</v>
      </c>
      <c r="B46" s="38"/>
      <c r="C46" s="30" t="s">
        <v>26</v>
      </c>
      <c r="D46" s="31">
        <v>10</v>
      </c>
      <c r="E46" s="32">
        <f t="shared" si="2"/>
        <v>0</v>
      </c>
    </row>
    <row r="47" spans="1:5" x14ac:dyDescent="0.3">
      <c r="A47" s="66">
        <v>0</v>
      </c>
      <c r="B47" s="43"/>
      <c r="C47" s="1" t="s">
        <v>28</v>
      </c>
      <c r="D47" s="2">
        <v>15</v>
      </c>
      <c r="E47" s="7">
        <f t="shared" si="2"/>
        <v>0</v>
      </c>
    </row>
    <row r="48" spans="1:5" x14ac:dyDescent="0.3">
      <c r="A48" s="65">
        <v>0</v>
      </c>
      <c r="B48" s="38"/>
      <c r="C48" s="30" t="s">
        <v>29</v>
      </c>
      <c r="D48" s="31">
        <v>10</v>
      </c>
      <c r="E48" s="32">
        <f t="shared" si="2"/>
        <v>0</v>
      </c>
    </row>
    <row r="49" spans="1:5" x14ac:dyDescent="0.3">
      <c r="A49" s="66">
        <v>0</v>
      </c>
      <c r="B49" s="43"/>
      <c r="C49" s="1" t="s">
        <v>30</v>
      </c>
      <c r="D49" s="2">
        <v>10</v>
      </c>
      <c r="E49" s="7">
        <f t="shared" si="2"/>
        <v>0</v>
      </c>
    </row>
    <row r="50" spans="1:5" x14ac:dyDescent="0.3">
      <c r="A50" s="65">
        <v>0</v>
      </c>
      <c r="B50" s="38"/>
      <c r="C50" s="30" t="s">
        <v>31</v>
      </c>
      <c r="D50" s="31">
        <v>10</v>
      </c>
      <c r="E50" s="32">
        <f t="shared" si="2"/>
        <v>0</v>
      </c>
    </row>
    <row r="51" spans="1:5" x14ac:dyDescent="0.3">
      <c r="A51" s="66">
        <v>0</v>
      </c>
      <c r="B51" s="43"/>
      <c r="C51" s="1" t="s">
        <v>32</v>
      </c>
      <c r="D51" s="2">
        <v>10</v>
      </c>
      <c r="E51" s="7">
        <f t="shared" si="2"/>
        <v>0</v>
      </c>
    </row>
    <row r="52" spans="1:5" x14ac:dyDescent="0.3">
      <c r="A52" s="95" t="s">
        <v>51</v>
      </c>
      <c r="B52" s="96"/>
      <c r="C52" s="94"/>
      <c r="D52" s="56"/>
      <c r="E52" s="67"/>
    </row>
    <row r="53" spans="1:5" x14ac:dyDescent="0.3">
      <c r="A53" s="65">
        <v>0</v>
      </c>
      <c r="B53" s="38"/>
      <c r="C53" s="73" t="s">
        <v>65</v>
      </c>
      <c r="D53" s="48">
        <v>80</v>
      </c>
      <c r="E53" s="49">
        <f>A53*D53</f>
        <v>0</v>
      </c>
    </row>
    <row r="54" spans="1:5" x14ac:dyDescent="0.3">
      <c r="A54" s="66">
        <v>0</v>
      </c>
      <c r="B54" s="43"/>
      <c r="C54" s="77" t="s">
        <v>66</v>
      </c>
      <c r="D54" s="78">
        <v>80</v>
      </c>
      <c r="E54" s="79">
        <f>A54*D54</f>
        <v>0</v>
      </c>
    </row>
    <row r="55" spans="1:5" x14ac:dyDescent="0.3">
      <c r="A55" s="65">
        <v>0</v>
      </c>
      <c r="B55" s="38"/>
      <c r="C55" s="74" t="s">
        <v>67</v>
      </c>
      <c r="D55" s="75">
        <v>80</v>
      </c>
      <c r="E55" s="76">
        <f t="shared" ref="E55:E56" si="3">A55*D55</f>
        <v>0</v>
      </c>
    </row>
    <row r="56" spans="1:5" x14ac:dyDescent="0.3">
      <c r="A56" s="66">
        <v>0</v>
      </c>
      <c r="B56" s="43"/>
      <c r="C56" s="70" t="s">
        <v>64</v>
      </c>
      <c r="D56" s="2">
        <v>100</v>
      </c>
      <c r="E56" s="7">
        <f t="shared" si="3"/>
        <v>0</v>
      </c>
    </row>
    <row r="57" spans="1:5" x14ac:dyDescent="0.3">
      <c r="A57" s="65">
        <v>0</v>
      </c>
      <c r="B57" s="38"/>
      <c r="C57" s="38" t="s">
        <v>69</v>
      </c>
      <c r="D57" s="31">
        <v>100</v>
      </c>
      <c r="E57" s="32">
        <f t="shared" ref="E57:E59" si="4">A57*D57</f>
        <v>0</v>
      </c>
    </row>
    <row r="58" spans="1:5" x14ac:dyDescent="0.3">
      <c r="A58" s="66">
        <v>0</v>
      </c>
      <c r="B58" s="43"/>
      <c r="C58" s="1" t="s">
        <v>68</v>
      </c>
      <c r="D58" s="2">
        <v>110</v>
      </c>
      <c r="E58" s="42">
        <f t="shared" si="4"/>
        <v>0</v>
      </c>
    </row>
    <row r="59" spans="1:5" x14ac:dyDescent="0.3">
      <c r="A59" s="65">
        <v>0</v>
      </c>
      <c r="B59" s="38"/>
      <c r="C59" s="30" t="s">
        <v>70</v>
      </c>
      <c r="D59" s="71">
        <v>120</v>
      </c>
      <c r="E59" s="32">
        <f t="shared" si="4"/>
        <v>0</v>
      </c>
    </row>
    <row r="60" spans="1:5" x14ac:dyDescent="0.3">
      <c r="A60" s="93" t="s">
        <v>52</v>
      </c>
      <c r="B60" s="94"/>
      <c r="C60" s="94"/>
      <c r="D60" s="56"/>
      <c r="E60" s="67"/>
    </row>
    <row r="61" spans="1:5" x14ac:dyDescent="0.3">
      <c r="A61" s="68">
        <v>0</v>
      </c>
      <c r="B61" s="55"/>
      <c r="C61" s="47" t="s">
        <v>53</v>
      </c>
      <c r="D61" s="48">
        <v>80</v>
      </c>
      <c r="E61" s="49">
        <f>A61*D61</f>
        <v>0</v>
      </c>
    </row>
    <row r="62" spans="1:5" x14ac:dyDescent="0.3">
      <c r="A62" s="64">
        <v>0</v>
      </c>
      <c r="B62" s="40"/>
      <c r="C62" s="40" t="s">
        <v>54</v>
      </c>
      <c r="D62" s="41">
        <v>100</v>
      </c>
      <c r="E62" s="42">
        <f t="shared" ref="E62" si="5">A62*D62</f>
        <v>0</v>
      </c>
    </row>
    <row r="63" spans="1:5" x14ac:dyDescent="0.3">
      <c r="A63" s="65">
        <v>0</v>
      </c>
      <c r="B63" s="38"/>
      <c r="C63" s="30" t="s">
        <v>33</v>
      </c>
      <c r="D63" s="31">
        <v>40</v>
      </c>
      <c r="E63" s="32">
        <f t="shared" ref="E63:E71" si="6">A63*D63</f>
        <v>0</v>
      </c>
    </row>
    <row r="64" spans="1:5" x14ac:dyDescent="0.3">
      <c r="A64" s="66">
        <v>0</v>
      </c>
      <c r="B64" s="43"/>
      <c r="C64" s="52" t="s">
        <v>34</v>
      </c>
      <c r="D64" s="44">
        <v>60</v>
      </c>
      <c r="E64" s="45">
        <f t="shared" si="6"/>
        <v>0</v>
      </c>
    </row>
    <row r="65" spans="1:5" x14ac:dyDescent="0.3">
      <c r="A65" s="65">
        <v>0</v>
      </c>
      <c r="B65" s="38"/>
      <c r="C65" s="30" t="s">
        <v>35</v>
      </c>
      <c r="D65" s="31">
        <v>40</v>
      </c>
      <c r="E65" s="32">
        <f t="shared" si="6"/>
        <v>0</v>
      </c>
    </row>
    <row r="66" spans="1:5" x14ac:dyDescent="0.3">
      <c r="A66" s="66">
        <v>0</v>
      </c>
      <c r="B66" s="43"/>
      <c r="C66" s="52" t="s">
        <v>36</v>
      </c>
      <c r="D66" s="44">
        <v>200</v>
      </c>
      <c r="E66" s="45">
        <f t="shared" si="6"/>
        <v>0</v>
      </c>
    </row>
    <row r="67" spans="1:5" x14ac:dyDescent="0.3">
      <c r="A67" s="65">
        <v>0</v>
      </c>
      <c r="B67" s="38"/>
      <c r="C67" s="30" t="s">
        <v>37</v>
      </c>
      <c r="D67" s="31">
        <v>8</v>
      </c>
      <c r="E67" s="32">
        <f t="shared" si="6"/>
        <v>0</v>
      </c>
    </row>
    <row r="68" spans="1:5" x14ac:dyDescent="0.3">
      <c r="A68" s="66">
        <v>0</v>
      </c>
      <c r="B68" s="43"/>
      <c r="C68" s="52" t="s">
        <v>77</v>
      </c>
      <c r="D68" s="44">
        <v>8</v>
      </c>
      <c r="E68" s="45">
        <f t="shared" si="6"/>
        <v>0</v>
      </c>
    </row>
    <row r="69" spans="1:5" x14ac:dyDescent="0.3">
      <c r="A69" s="65">
        <v>0</v>
      </c>
      <c r="B69" s="38"/>
      <c r="C69" s="30" t="s">
        <v>76</v>
      </c>
      <c r="D69" s="31">
        <v>5</v>
      </c>
      <c r="E69" s="31">
        <f t="shared" si="6"/>
        <v>0</v>
      </c>
    </row>
    <row r="70" spans="1:5" x14ac:dyDescent="0.3">
      <c r="A70" s="66">
        <v>0</v>
      </c>
      <c r="B70" s="43"/>
      <c r="C70" s="52" t="s">
        <v>75</v>
      </c>
      <c r="D70" s="44">
        <v>7.5</v>
      </c>
      <c r="E70" s="44">
        <f t="shared" si="6"/>
        <v>0</v>
      </c>
    </row>
    <row r="71" spans="1:5" x14ac:dyDescent="0.3">
      <c r="A71" s="65">
        <v>0</v>
      </c>
      <c r="B71" s="38"/>
      <c r="C71" s="30" t="s">
        <v>74</v>
      </c>
      <c r="D71" s="31">
        <v>7.5</v>
      </c>
      <c r="E71" s="31">
        <f t="shared" si="6"/>
        <v>0</v>
      </c>
    </row>
    <row r="72" spans="1:5" ht="15" thickBot="1" x14ac:dyDescent="0.35">
      <c r="A72" s="69"/>
      <c r="B72" s="43"/>
      <c r="C72" s="83" t="s">
        <v>38</v>
      </c>
      <c r="D72" s="84"/>
      <c r="E72" s="85">
        <f>SUM(E3:E71)</f>
        <v>0</v>
      </c>
    </row>
    <row r="73" spans="1:5" x14ac:dyDescent="0.3">
      <c r="A73" s="69"/>
      <c r="B73" s="43"/>
      <c r="C73" s="53" t="s">
        <v>62</v>
      </c>
      <c r="D73" s="54"/>
      <c r="E73" s="39">
        <f>IF(E72&gt;400,(E72-400)*-0.2,0)</f>
        <v>0</v>
      </c>
    </row>
    <row r="74" spans="1:5" ht="29.4" thickBot="1" x14ac:dyDescent="0.35">
      <c r="A74" s="8">
        <v>0</v>
      </c>
      <c r="B74" s="1" t="s">
        <v>39</v>
      </c>
      <c r="C74" s="26" t="s">
        <v>40</v>
      </c>
      <c r="D74" s="1"/>
      <c r="E74" s="37">
        <f>IF(A74&lt;20,0,(A74-20)*1.2)</f>
        <v>0</v>
      </c>
    </row>
    <row r="75" spans="1:5" ht="15" thickBot="1" x14ac:dyDescent="0.35">
      <c r="A75" s="9"/>
      <c r="B75" s="10"/>
      <c r="C75" s="11" t="s">
        <v>83</v>
      </c>
      <c r="D75" s="58"/>
      <c r="E75" s="59">
        <f>SUM(E72:E74)</f>
        <v>0</v>
      </c>
    </row>
  </sheetData>
  <sheetProtection algorithmName="SHA-512" hashValue="z25Lq/H7hcbfbp3CK/mgzXGUnduKUDOveZRKFJ1jciz8L+Pk9U6t3w3epsNQalCuNj0+Ga1Pa07JfPl5dpqETA==" saltValue="14QYasgjndakHmkmTRb2lg==" spinCount="100000" sheet="1" selectLockedCells="1"/>
  <mergeCells count="6">
    <mergeCell ref="G21:G22"/>
    <mergeCell ref="A60:C60"/>
    <mergeCell ref="A52:C52"/>
    <mergeCell ref="A2:C2"/>
    <mergeCell ref="A11:C11"/>
    <mergeCell ref="A27:C27"/>
  </mergeCells>
  <dataValidations count="9">
    <dataValidation type="list" allowBlank="1" showInputMessage="1" showErrorMessage="1" sqref="A64:A66 A12:A23 A61:A62 A9:A10 A34 A28:A32 A25:A26 A53:A59 A3:A7" xr:uid="{00000000-0002-0000-0000-000000000000}">
      <formula1>$I$3:$I$4</formula1>
    </dataValidation>
    <dataValidation type="list" allowBlank="1" showInputMessage="1" showErrorMessage="1" sqref="A63 A50 A46 A38 A33 A40:A41 A24" xr:uid="{00000000-0002-0000-0000-000001000000}">
      <formula1>$I$3:$I$5</formula1>
    </dataValidation>
    <dataValidation type="list" allowBlank="1" showInputMessage="1" showErrorMessage="1" sqref="A36 A47:A49 A39 A51 A42:A45" xr:uid="{00000000-0002-0000-0000-000002000000}">
      <formula1>$I$3:$I$7</formula1>
    </dataValidation>
    <dataValidation type="list" allowBlank="1" showInputMessage="1" showErrorMessage="1" sqref="A71" xr:uid="{00000000-0002-0000-0000-000007000000}">
      <formula1>$I$3:$I$8</formula1>
    </dataValidation>
    <dataValidation type="list" allowBlank="1" showInputMessage="1" showErrorMessage="1" sqref="A35 A8" xr:uid="{4CC8FADB-6D8D-4648-A915-9691858BCEEF}">
      <formula1>$I$3:$I$6</formula1>
    </dataValidation>
    <dataValidation type="list" allowBlank="1" showInputMessage="1" showErrorMessage="1" sqref="A67 A37" xr:uid="{00000000-0002-0000-0000-000003000000}">
      <formula1>$I$3:$I$9</formula1>
    </dataValidation>
    <dataValidation type="list" allowBlank="1" showInputMessage="1" showErrorMessage="1" sqref="B55 B61" xr:uid="{00000000-0002-0000-0000-000004000000}">
      <formula1>$I$3:$I$16</formula1>
    </dataValidation>
    <dataValidation type="list" allowBlank="1" showInputMessage="1" showErrorMessage="1" sqref="A69:A70" xr:uid="{00000000-0002-0000-0000-000006000000}">
      <formula1>$I$3:$I$12</formula1>
    </dataValidation>
    <dataValidation type="list" allowBlank="1" showInputMessage="1" showErrorMessage="1" sqref="A68" xr:uid="{96166EB8-8179-40C0-81FB-5F8061A47FB5}">
      <formula1>$I$3:$I$11</formula1>
    </dataValidation>
  </dataValidations>
  <hyperlinks>
    <hyperlink ref="G15" r:id="rId1" xr:uid="{00000000-0004-0000-0000-000000000000}"/>
    <hyperlink ref="G16" r:id="rId2" xr:uid="{00000000-0004-0000-0000-000001000000}"/>
  </hyperlinks>
  <pageMargins left="0.7" right="0.7" top="0.75" bottom="0.75" header="0.3" footer="0.3"/>
  <pageSetup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B1:G76"/>
  <sheetViews>
    <sheetView workbookViewId="0">
      <selection sqref="A1:J1048576"/>
    </sheetView>
  </sheetViews>
  <sheetFormatPr defaultRowHeight="14.4" x14ac:dyDescent="0.3"/>
  <cols>
    <col min="2" max="2" width="10.5546875" style="5" customWidth="1"/>
    <col min="3" max="3" width="35.5546875" customWidth="1"/>
    <col min="4" max="4" width="14.44140625" style="4" customWidth="1"/>
    <col min="5" max="5" width="14.5546875" style="4" customWidth="1"/>
    <col min="6" max="6" width="2.88671875" customWidth="1"/>
    <col min="7" max="7" width="37" customWidth="1"/>
  </cols>
  <sheetData>
    <row r="1" spans="2:7" ht="15" thickBot="1" x14ac:dyDescent="0.35"/>
    <row r="2" spans="2:7" ht="15" thickBot="1" x14ac:dyDescent="0.35">
      <c r="B2" s="13" t="s">
        <v>0</v>
      </c>
      <c r="C2" s="33" t="s">
        <v>1</v>
      </c>
      <c r="D2" s="34" t="s">
        <v>3</v>
      </c>
      <c r="E2" s="35" t="s">
        <v>2</v>
      </c>
    </row>
    <row r="3" spans="2:7" x14ac:dyDescent="0.3">
      <c r="B3" s="99" t="str">
        <f>Gegevens!A2</f>
        <v>Grote Zeskampspelen</v>
      </c>
      <c r="C3" s="100"/>
      <c r="D3" s="100"/>
      <c r="E3" s="101"/>
    </row>
    <row r="4" spans="2:7" x14ac:dyDescent="0.3">
      <c r="B4" s="15"/>
      <c r="C4" s="3" t="str">
        <f>IF(Gegevens!A3&gt;0,Gegevens!C3,"")</f>
        <v/>
      </c>
      <c r="D4" s="2" t="str">
        <f>IF(Gegevens!A3&gt;0,Gegevens!D3,"")</f>
        <v/>
      </c>
      <c r="E4" s="7" t="str">
        <f>IF(Gegevens!A3&gt;0,Gegevens!E3,"")</f>
        <v/>
      </c>
    </row>
    <row r="5" spans="2:7" x14ac:dyDescent="0.3">
      <c r="B5" s="15" t="str">
        <f>IF(Gegevens!A4&gt;0,Gegevens!A4," ")</f>
        <v xml:space="preserve"> </v>
      </c>
      <c r="C5" s="3" t="str">
        <f>IF(Gegevens!A4&gt;0,Gegevens!C4,"")</f>
        <v/>
      </c>
      <c r="D5" s="2" t="str">
        <f>IF(Gegevens!A4&gt;0,Gegevens!D4,"")</f>
        <v/>
      </c>
      <c r="E5" s="7" t="str">
        <f>IF(Gegevens!A4&gt;0,Gegevens!E4,"")</f>
        <v/>
      </c>
    </row>
    <row r="6" spans="2:7" x14ac:dyDescent="0.3">
      <c r="B6" s="15" t="str">
        <f>IF(Gegevens!A5&gt;0,Gegevens!A5," ")</f>
        <v xml:space="preserve"> </v>
      </c>
      <c r="C6" s="3" t="str">
        <f>IF(Gegevens!A5&gt;0,Gegevens!C5,"")</f>
        <v/>
      </c>
      <c r="D6" s="2" t="str">
        <f>IF(Gegevens!A5&gt;0,Gegevens!D5,"")</f>
        <v/>
      </c>
      <c r="E6" s="7" t="str">
        <f>IF(Gegevens!A5&gt;0,Gegevens!E5,"")</f>
        <v/>
      </c>
    </row>
    <row r="7" spans="2:7" x14ac:dyDescent="0.3">
      <c r="B7" s="15" t="str">
        <f>IF(Gegevens!A6&gt;0,Gegevens!A6," ")</f>
        <v xml:space="preserve"> </v>
      </c>
      <c r="C7" s="3" t="str">
        <f>IF(Gegevens!A6&gt;0,Gegevens!C6,"")</f>
        <v/>
      </c>
      <c r="D7" s="2" t="str">
        <f>IF(Gegevens!A6&gt;0,Gegevens!D6,"")</f>
        <v/>
      </c>
      <c r="E7" s="7" t="str">
        <f>IF(Gegevens!A6&gt;0,Gegevens!E6,"")</f>
        <v/>
      </c>
    </row>
    <row r="8" spans="2:7" x14ac:dyDescent="0.3">
      <c r="B8" s="15" t="str">
        <f>IF(Gegevens!A7&gt;0,Gegevens!A7," ")</f>
        <v xml:space="preserve"> </v>
      </c>
      <c r="C8" s="3" t="str">
        <f>IF(Gegevens!A7&gt;0,Gegevens!C7,"")</f>
        <v/>
      </c>
      <c r="D8" s="2" t="str">
        <f>IF(Gegevens!A7&gt;0,Gegevens!D7,"")</f>
        <v/>
      </c>
      <c r="E8" s="7" t="str">
        <f>IF(Gegevens!A7&gt;0,Gegevens!E7,"")</f>
        <v/>
      </c>
    </row>
    <row r="9" spans="2:7" x14ac:dyDescent="0.3">
      <c r="B9" s="15" t="str">
        <f>IF(Gegevens!A8&gt;0,Gegevens!A8," ")</f>
        <v xml:space="preserve"> </v>
      </c>
      <c r="C9" s="3" t="str">
        <f>IF(Gegevens!A8&gt;0,Gegevens!C8,"")</f>
        <v/>
      </c>
      <c r="D9" s="2" t="str">
        <f>IF(Gegevens!A8&gt;0,Gegevens!D8,"")</f>
        <v/>
      </c>
      <c r="E9" s="7" t="str">
        <f>IF(Gegevens!A8&gt;0,Gegevens!E8,"")</f>
        <v/>
      </c>
      <c r="G9" s="60" t="s">
        <v>55</v>
      </c>
    </row>
    <row r="10" spans="2:7" x14ac:dyDescent="0.3">
      <c r="B10" s="15" t="str">
        <f>IF(Gegevens!A9&gt;0,Gegevens!A9," ")</f>
        <v xml:space="preserve"> </v>
      </c>
      <c r="C10" s="3" t="str">
        <f>IF(Gegevens!A9&gt;0,Gegevens!C9,"")</f>
        <v/>
      </c>
      <c r="D10" s="2" t="str">
        <f>IF(Gegevens!A9&gt;0,Gegevens!D9,"")</f>
        <v/>
      </c>
      <c r="E10" s="7" t="str">
        <f>IF(Gegevens!A9&gt;0,Gegevens!E9,"")</f>
        <v/>
      </c>
    </row>
    <row r="11" spans="2:7" x14ac:dyDescent="0.3">
      <c r="B11" s="15" t="str">
        <f>IF(Gegevens!A10&gt;0,Gegevens!A10," ")</f>
        <v xml:space="preserve"> </v>
      </c>
      <c r="C11" s="3" t="str">
        <f>IF(Gegevens!A10&gt;0,Gegevens!C10,"")</f>
        <v/>
      </c>
      <c r="D11" s="2" t="str">
        <f>IF(Gegevens!A10&gt;0,Gegevens!D10,"")</f>
        <v/>
      </c>
      <c r="E11" s="7" t="str">
        <f>IF(Gegevens!A10&gt;0,Gegevens!E10,"")</f>
        <v/>
      </c>
      <c r="G11" t="s">
        <v>60</v>
      </c>
    </row>
    <row r="12" spans="2:7" x14ac:dyDescent="0.3">
      <c r="B12" s="102" t="str">
        <f>Gegevens!A11</f>
        <v>Middel Zeskampspelen</v>
      </c>
      <c r="C12" s="103"/>
      <c r="D12" s="103"/>
      <c r="E12" s="104"/>
      <c r="G12" t="s">
        <v>61</v>
      </c>
    </row>
    <row r="13" spans="2:7" x14ac:dyDescent="0.3">
      <c r="B13" s="15" t="str">
        <f>IF(Gegevens!A12&gt;0,Gegevens!A12," ")</f>
        <v xml:space="preserve"> </v>
      </c>
      <c r="C13" s="3" t="str">
        <f>IF(Gegevens!A12&gt;0,Gegevens!C12,"")</f>
        <v/>
      </c>
      <c r="D13" s="2" t="str">
        <f>IF(Gegevens!A12&gt;0,Gegevens!D12,"")</f>
        <v/>
      </c>
      <c r="E13" s="7" t="str">
        <f>IF(Gegevens!A12&gt;0,Gegevens!E12,"")</f>
        <v/>
      </c>
      <c r="G13" t="s">
        <v>56</v>
      </c>
    </row>
    <row r="14" spans="2:7" x14ac:dyDescent="0.3">
      <c r="B14" s="15" t="str">
        <f>IF(Gegevens!A13&gt;0,Gegevens!A13," ")</f>
        <v xml:space="preserve"> </v>
      </c>
      <c r="C14" s="3" t="str">
        <f>IF(Gegevens!A13&gt;0,Gegevens!C13,"")</f>
        <v/>
      </c>
      <c r="D14" s="2" t="str">
        <f>IF(Gegevens!A13&gt;0,Gegevens!D13,"")</f>
        <v/>
      </c>
      <c r="E14" s="7" t="str">
        <f>IF(Gegevens!A13&gt;0,Gegevens!E13,"")</f>
        <v/>
      </c>
      <c r="G14" s="61" t="s">
        <v>57</v>
      </c>
    </row>
    <row r="15" spans="2:7" x14ac:dyDescent="0.3">
      <c r="B15" s="15" t="str">
        <f>IF(Gegevens!A14&gt;0,Gegevens!A14," ")</f>
        <v xml:space="preserve"> </v>
      </c>
      <c r="C15" s="3" t="str">
        <f>IF(Gegevens!A14&gt;0,Gegevens!C14,"")</f>
        <v/>
      </c>
      <c r="D15" s="2" t="str">
        <f>IF(Gegevens!A14&gt;0,Gegevens!D14,"")</f>
        <v/>
      </c>
      <c r="E15" s="7" t="str">
        <f>IF(Gegevens!A14&gt;0,Gegevens!E14,"")</f>
        <v/>
      </c>
      <c r="G15" s="61" t="s">
        <v>58</v>
      </c>
    </row>
    <row r="16" spans="2:7" x14ac:dyDescent="0.3">
      <c r="B16" s="15" t="str">
        <f>IF(Gegevens!A15&gt;0,Gegevens!A15," ")</f>
        <v xml:space="preserve"> </v>
      </c>
      <c r="C16" s="3" t="str">
        <f>IF(Gegevens!A15&gt;0,Gegevens!C15,"")</f>
        <v/>
      </c>
      <c r="D16" s="2" t="str">
        <f>IF(Gegevens!A15&gt;0,Gegevens!D15,"")</f>
        <v/>
      </c>
      <c r="E16" s="7" t="str">
        <f>IF(Gegevens!A15&gt;0,Gegevens!E15,"")</f>
        <v/>
      </c>
      <c r="G16" s="62" t="s">
        <v>59</v>
      </c>
    </row>
    <row r="17" spans="2:7" x14ac:dyDescent="0.3">
      <c r="B17" s="15" t="str">
        <f>IF(Gegevens!A16&gt;0,Gegevens!A16," ")</f>
        <v xml:space="preserve"> </v>
      </c>
      <c r="C17" s="3" t="str">
        <f>IF(Gegevens!A16&gt;0,Gegevens!C16,"")</f>
        <v/>
      </c>
      <c r="D17" s="2" t="str">
        <f>IF(Gegevens!A16&gt;0,Gegevens!D16,"")</f>
        <v/>
      </c>
      <c r="E17" s="7" t="str">
        <f>IF(Gegevens!A16&gt;0,Gegevens!E16,"")</f>
        <v/>
      </c>
      <c r="G17" t="s">
        <v>84</v>
      </c>
    </row>
    <row r="18" spans="2:7" x14ac:dyDescent="0.3">
      <c r="B18" s="15" t="str">
        <f>IF(Gegevens!A17&gt;0,Gegevens!A17," ")</f>
        <v xml:space="preserve"> </v>
      </c>
      <c r="C18" s="3" t="str">
        <f>IF(Gegevens!A17&gt;0,Gegevens!C17,"")</f>
        <v/>
      </c>
      <c r="D18" s="2" t="str">
        <f>IF(Gegevens!A17&gt;0,Gegevens!D17,"")</f>
        <v/>
      </c>
      <c r="E18" s="7" t="str">
        <f>IF(Gegevens!A17&gt;0,Gegevens!E17,"")</f>
        <v/>
      </c>
    </row>
    <row r="19" spans="2:7" x14ac:dyDescent="0.3">
      <c r="B19" s="15" t="str">
        <f>IF(Gegevens!A18&gt;0,Gegevens!A18," ")</f>
        <v xml:space="preserve"> </v>
      </c>
      <c r="C19" s="3" t="str">
        <f>IF(Gegevens!A18&gt;0,Gegevens!C18,"")</f>
        <v/>
      </c>
      <c r="D19" s="2" t="str">
        <f>IF(Gegevens!A18&gt;0,Gegevens!D18,"")</f>
        <v/>
      </c>
      <c r="E19" s="7" t="str">
        <f>IF(Gegevens!A18&gt;0,Gegevens!E18,"")</f>
        <v/>
      </c>
    </row>
    <row r="20" spans="2:7" x14ac:dyDescent="0.3">
      <c r="B20" s="15" t="str">
        <f>IF(Gegevens!A19&gt;0,Gegevens!A19," ")</f>
        <v xml:space="preserve"> </v>
      </c>
      <c r="C20" s="3" t="str">
        <f>IF(Gegevens!A19&gt;0,Gegevens!C19,"")</f>
        <v/>
      </c>
      <c r="D20" s="2" t="str">
        <f>IF(Gegevens!A19&gt;0,Gegevens!D19,"")</f>
        <v/>
      </c>
      <c r="E20" s="7" t="str">
        <f>IF(Gegevens!A19&gt;0,Gegevens!E19,"")</f>
        <v/>
      </c>
    </row>
    <row r="21" spans="2:7" x14ac:dyDescent="0.3">
      <c r="B21" s="15" t="str">
        <f>IF(Gegevens!A20&gt;0,Gegevens!A20," ")</f>
        <v xml:space="preserve"> </v>
      </c>
      <c r="C21" s="3" t="str">
        <f>IF(Gegevens!A20&gt;0,Gegevens!C20,"")</f>
        <v/>
      </c>
      <c r="D21" s="2" t="str">
        <f>IF(Gegevens!A20&gt;0,Gegevens!D20,"")</f>
        <v/>
      </c>
      <c r="E21" s="7" t="str">
        <f>IF(Gegevens!A20&gt;0,Gegevens!E20,"")</f>
        <v/>
      </c>
    </row>
    <row r="22" spans="2:7" x14ac:dyDescent="0.3">
      <c r="B22" s="15" t="str">
        <f>IF(Gegevens!A21&gt;0,Gegevens!A21," ")</f>
        <v xml:space="preserve"> </v>
      </c>
      <c r="C22" s="3" t="str">
        <f>IF(Gegevens!A21&gt;0,Gegevens!C21,"")</f>
        <v/>
      </c>
      <c r="D22" s="2" t="str">
        <f>IF(Gegevens!A21&gt;0,Gegevens!D21,"")</f>
        <v/>
      </c>
      <c r="E22" s="7" t="str">
        <f>IF(Gegevens!A21&gt;0,Gegevens!E21,"")</f>
        <v/>
      </c>
    </row>
    <row r="23" spans="2:7" x14ac:dyDescent="0.3">
      <c r="B23" s="15" t="str">
        <f>IF(Gegevens!A22&gt;0,Gegevens!A22," ")</f>
        <v xml:space="preserve"> </v>
      </c>
      <c r="C23" s="3" t="str">
        <f>IF(Gegevens!A22&gt;0,Gegevens!C22,"")</f>
        <v/>
      </c>
      <c r="D23" s="2" t="str">
        <f>IF(Gegevens!A22&gt;0,Gegevens!D22,"")</f>
        <v/>
      </c>
      <c r="E23" s="7" t="str">
        <f>IF(Gegevens!A22&gt;0,Gegevens!E22,"")</f>
        <v/>
      </c>
    </row>
    <row r="24" spans="2:7" x14ac:dyDescent="0.3">
      <c r="B24" s="15" t="str">
        <f>IF(Gegevens!A23&gt;0,Gegevens!A23," ")</f>
        <v xml:space="preserve"> </v>
      </c>
      <c r="C24" s="3" t="str">
        <f>IF(Gegevens!A23&gt;0,Gegevens!C23,"")</f>
        <v/>
      </c>
      <c r="D24" s="2" t="str">
        <f>IF(Gegevens!A23&gt;0,Gegevens!D23,"")</f>
        <v/>
      </c>
      <c r="E24" s="7" t="str">
        <f>IF(Gegevens!A23&gt;0,Gegevens!E23,"")</f>
        <v/>
      </c>
    </row>
    <row r="25" spans="2:7" x14ac:dyDescent="0.3">
      <c r="B25" s="15" t="str">
        <f>IF(Gegevens!A24&gt;0,Gegevens!A24," ")</f>
        <v xml:space="preserve"> </v>
      </c>
      <c r="C25" s="3" t="str">
        <f>IF(Gegevens!A24&gt;0,Gegevens!C24,"")</f>
        <v/>
      </c>
      <c r="D25" s="2" t="str">
        <f>IF(Gegevens!A24&gt;0,Gegevens!D24,"")</f>
        <v/>
      </c>
      <c r="E25" s="7" t="str">
        <f>IF(Gegevens!A24&gt;0,Gegevens!E24,"")</f>
        <v/>
      </c>
    </row>
    <row r="26" spans="2:7" x14ac:dyDescent="0.3">
      <c r="B26" s="15" t="str">
        <f>IF(Gegevens!A25&gt;0,Gegevens!A25," ")</f>
        <v xml:space="preserve"> </v>
      </c>
      <c r="C26" s="3" t="str">
        <f>IF(Gegevens!A25&gt;0,Gegevens!C25,"")</f>
        <v/>
      </c>
      <c r="D26" s="2" t="str">
        <f>IF(Gegevens!A25&gt;0,Gegevens!D25,"")</f>
        <v/>
      </c>
      <c r="E26" s="7" t="str">
        <f>IF(Gegevens!A25&gt;0,Gegevens!E25,"")</f>
        <v/>
      </c>
    </row>
    <row r="27" spans="2:7" x14ac:dyDescent="0.3">
      <c r="B27" s="15" t="str">
        <f>IF(Gegevens!A26&gt;0,Gegevens!A26," ")</f>
        <v xml:space="preserve"> </v>
      </c>
      <c r="C27" s="3" t="str">
        <f>IF(Gegevens!A26&gt;0,Gegevens!C26,"")</f>
        <v/>
      </c>
      <c r="D27" s="2" t="str">
        <f>IF(Gegevens!A26&gt;0,Gegevens!D26,"")</f>
        <v/>
      </c>
      <c r="E27" s="7" t="str">
        <f>IF(Gegevens!A26&gt;0,Gegevens!E26,"")</f>
        <v/>
      </c>
    </row>
    <row r="28" spans="2:7" x14ac:dyDescent="0.3">
      <c r="B28" s="102" t="str">
        <f>Gegevens!A27</f>
        <v>Kleine Zeskampspelen</v>
      </c>
      <c r="C28" s="103"/>
      <c r="D28" s="103"/>
      <c r="E28" s="104"/>
    </row>
    <row r="29" spans="2:7" x14ac:dyDescent="0.3">
      <c r="B29" s="15" t="str">
        <f>IF(Gegevens!A28&gt;0,Gegevens!A28," ")</f>
        <v xml:space="preserve"> </v>
      </c>
      <c r="C29" s="3" t="str">
        <f>IF(Gegevens!A28&gt;0,Gegevens!C28,"")</f>
        <v/>
      </c>
      <c r="D29" s="2" t="str">
        <f>IF(Gegevens!A28&gt;0,Gegevens!D28,"")</f>
        <v/>
      </c>
      <c r="E29" s="7" t="str">
        <f>IF(Gegevens!A28&gt;0,Gegevens!E28,"")</f>
        <v/>
      </c>
    </row>
    <row r="30" spans="2:7" x14ac:dyDescent="0.3">
      <c r="B30" s="15" t="str">
        <f>IF(Gegevens!A29&gt;0,Gegevens!A29," ")</f>
        <v xml:space="preserve"> </v>
      </c>
      <c r="C30" s="3" t="str">
        <f>IF(Gegevens!A29&gt;0,Gegevens!C29,"")</f>
        <v/>
      </c>
      <c r="D30" s="2" t="str">
        <f>IF(Gegevens!A29&gt;0,Gegevens!D29,"")</f>
        <v/>
      </c>
      <c r="E30" s="7" t="str">
        <f>IF(Gegevens!A29&gt;0,Gegevens!E29,"")</f>
        <v/>
      </c>
    </row>
    <row r="31" spans="2:7" x14ac:dyDescent="0.3">
      <c r="B31" s="15" t="str">
        <f>IF(Gegevens!A30&gt;0,Gegevens!A30," ")</f>
        <v xml:space="preserve"> </v>
      </c>
      <c r="C31" s="3" t="str">
        <f>IF(Gegevens!A30&gt;0,Gegevens!C30,"")</f>
        <v/>
      </c>
      <c r="D31" s="2" t="str">
        <f>IF(Gegevens!A30&gt;0,Gegevens!D30,"")</f>
        <v/>
      </c>
      <c r="E31" s="7" t="str">
        <f>IF(Gegevens!A30&gt;0,Gegevens!E30,"")</f>
        <v/>
      </c>
    </row>
    <row r="32" spans="2:7" x14ac:dyDescent="0.3">
      <c r="B32" s="15" t="str">
        <f>IF(Gegevens!A31&gt;0,Gegevens!A31," ")</f>
        <v xml:space="preserve"> </v>
      </c>
      <c r="C32" s="3" t="str">
        <f>IF(Gegevens!A31&gt;0,Gegevens!C31,"")</f>
        <v/>
      </c>
      <c r="D32" s="2" t="str">
        <f>IF(Gegevens!A31&gt;0,Gegevens!D31,"")</f>
        <v/>
      </c>
      <c r="E32" s="7" t="str">
        <f>IF(Gegevens!A31&gt;0,Gegevens!E31,"")</f>
        <v/>
      </c>
    </row>
    <row r="33" spans="2:5" x14ac:dyDescent="0.3">
      <c r="B33" s="15" t="str">
        <f>IF(Gegevens!A32&gt;0,Gegevens!A32," ")</f>
        <v xml:space="preserve"> </v>
      </c>
      <c r="C33" s="3" t="str">
        <f>IF(Gegevens!A32&gt;0,Gegevens!C32,"")</f>
        <v/>
      </c>
      <c r="D33" s="2" t="str">
        <f>IF(Gegevens!A32&gt;0,Gegevens!D32,"")</f>
        <v/>
      </c>
      <c r="E33" s="7" t="str">
        <f>IF(Gegevens!A32&gt;0,Gegevens!E32,"")</f>
        <v/>
      </c>
    </row>
    <row r="34" spans="2:5" x14ac:dyDescent="0.3">
      <c r="B34" s="15" t="str">
        <f>IF(Gegevens!A33&gt;0,Gegevens!A33," ")</f>
        <v xml:space="preserve"> </v>
      </c>
      <c r="C34" s="3" t="str">
        <f>IF(Gegevens!A33&gt;0,Gegevens!C33,"")</f>
        <v/>
      </c>
      <c r="D34" s="2" t="str">
        <f>IF(Gegevens!A33&gt;0,Gegevens!D33,"")</f>
        <v/>
      </c>
      <c r="E34" s="7" t="str">
        <f>IF(Gegevens!A33&gt;0,Gegevens!E33,"")</f>
        <v/>
      </c>
    </row>
    <row r="35" spans="2:5" x14ac:dyDescent="0.3">
      <c r="B35" s="15" t="str">
        <f>IF(Gegevens!A34&gt;0,Gegevens!A34," ")</f>
        <v xml:space="preserve"> </v>
      </c>
      <c r="C35" s="3" t="str">
        <f>IF(Gegevens!A34&gt;0,Gegevens!C34,"")</f>
        <v/>
      </c>
      <c r="D35" s="2" t="str">
        <f>IF(Gegevens!A34&gt;0,Gegevens!D34,"")</f>
        <v/>
      </c>
      <c r="E35" s="7" t="str">
        <f>IF(Gegevens!A34&gt;0,Gegevens!E34,"")</f>
        <v/>
      </c>
    </row>
    <row r="36" spans="2:5" x14ac:dyDescent="0.3">
      <c r="B36" s="15" t="str">
        <f>IF(Gegevens!A35&gt;0,Gegevens!A35," ")</f>
        <v xml:space="preserve"> </v>
      </c>
      <c r="C36" s="3" t="str">
        <f>IF(Gegevens!A35&gt;0,Gegevens!C35,"")</f>
        <v/>
      </c>
      <c r="D36" s="2" t="str">
        <f>IF(Gegevens!A35&gt;0,Gegevens!D35,"")</f>
        <v/>
      </c>
      <c r="E36" s="7" t="str">
        <f>IF(Gegevens!A35&gt;0,Gegevens!E35,"")</f>
        <v/>
      </c>
    </row>
    <row r="37" spans="2:5" x14ac:dyDescent="0.3">
      <c r="B37" s="15" t="str">
        <f>IF(Gegevens!A36&gt;0,Gegevens!A36," ")</f>
        <v xml:space="preserve"> </v>
      </c>
      <c r="C37" s="3" t="str">
        <f>IF(Gegevens!A36&gt;0,Gegevens!C36,"")</f>
        <v/>
      </c>
      <c r="D37" s="2" t="str">
        <f>IF(Gegevens!A36&gt;0,Gegevens!D36,"")</f>
        <v/>
      </c>
      <c r="E37" s="7" t="str">
        <f>IF(Gegevens!A36&gt;0,Gegevens!E36,"")</f>
        <v/>
      </c>
    </row>
    <row r="38" spans="2:5" x14ac:dyDescent="0.3">
      <c r="B38" s="15" t="str">
        <f>IF(Gegevens!A37&gt;0,Gegevens!A37," ")</f>
        <v xml:space="preserve"> </v>
      </c>
      <c r="C38" s="3" t="str">
        <f>IF(Gegevens!A37&gt;0,Gegevens!C37,"")</f>
        <v/>
      </c>
      <c r="D38" s="2" t="str">
        <f>IF(Gegevens!A37&gt;0,Gegevens!D37,"")</f>
        <v/>
      </c>
      <c r="E38" s="7" t="str">
        <f>IF(Gegevens!A37&gt;0,Gegevens!E37,"")</f>
        <v/>
      </c>
    </row>
    <row r="39" spans="2:5" x14ac:dyDescent="0.3">
      <c r="B39" s="15" t="str">
        <f>IF(Gegevens!A38&gt;0,Gegevens!A38," ")</f>
        <v xml:space="preserve"> </v>
      </c>
      <c r="C39" s="3" t="str">
        <f>IF(Gegevens!A38&gt;0,Gegevens!C38,"")</f>
        <v/>
      </c>
      <c r="D39" s="2" t="str">
        <f>IF(Gegevens!A38&gt;0,Gegevens!D38,"")</f>
        <v/>
      </c>
      <c r="E39" s="7" t="str">
        <f>IF(Gegevens!A38&gt;0,Gegevens!E38,"")</f>
        <v/>
      </c>
    </row>
    <row r="40" spans="2:5" x14ac:dyDescent="0.3">
      <c r="B40" s="15" t="str">
        <f>IF(Gegevens!A39&gt;0,Gegevens!A39," ")</f>
        <v xml:space="preserve"> </v>
      </c>
      <c r="C40" s="3" t="str">
        <f>IF(Gegevens!A39&gt;0,Gegevens!C39,"")</f>
        <v/>
      </c>
      <c r="D40" s="2" t="str">
        <f>IF(Gegevens!A39&gt;0,Gegevens!D39,"")</f>
        <v/>
      </c>
      <c r="E40" s="7" t="str">
        <f>IF(Gegevens!A39&gt;0,Gegevens!E39,"")</f>
        <v/>
      </c>
    </row>
    <row r="41" spans="2:5" x14ac:dyDescent="0.3">
      <c r="B41" s="15" t="str">
        <f>IF(Gegevens!A40&gt;0,Gegevens!A40," ")</f>
        <v xml:space="preserve"> </v>
      </c>
      <c r="C41" s="3" t="str">
        <f>IF(Gegevens!A40&gt;0,Gegevens!C40,"")</f>
        <v/>
      </c>
      <c r="D41" s="2" t="str">
        <f>IF(Gegevens!A40&gt;0,Gegevens!D40,"")</f>
        <v/>
      </c>
      <c r="E41" s="7" t="str">
        <f>IF(Gegevens!A40&gt;0,Gegevens!E40,"")</f>
        <v/>
      </c>
    </row>
    <row r="42" spans="2:5" x14ac:dyDescent="0.3">
      <c r="B42" s="15" t="str">
        <f>IF(Gegevens!A41&gt;0,Gegevens!A41," ")</f>
        <v xml:space="preserve"> </v>
      </c>
      <c r="C42" s="3" t="str">
        <f>IF(Gegevens!A41&gt;0,Gegevens!C41,"")</f>
        <v/>
      </c>
      <c r="D42" s="2" t="str">
        <f>IF(Gegevens!A41&gt;0,Gegevens!D41,"")</f>
        <v/>
      </c>
      <c r="E42" s="7" t="str">
        <f>IF(Gegevens!A41&gt;0,Gegevens!E41,"")</f>
        <v/>
      </c>
    </row>
    <row r="43" spans="2:5" x14ac:dyDescent="0.3">
      <c r="B43" s="15" t="str">
        <f>IF(Gegevens!A42&gt;0,Gegevens!A42," ")</f>
        <v xml:space="preserve"> </v>
      </c>
      <c r="C43" s="3" t="str">
        <f>IF(Gegevens!A42&gt;0,Gegevens!C42,"")</f>
        <v/>
      </c>
      <c r="D43" s="2" t="str">
        <f>IF(Gegevens!A42&gt;0,Gegevens!D42,"")</f>
        <v/>
      </c>
      <c r="E43" s="7" t="str">
        <f>IF(Gegevens!A42&gt;0,Gegevens!E42,"")</f>
        <v/>
      </c>
    </row>
    <row r="44" spans="2:5" x14ac:dyDescent="0.3">
      <c r="B44" s="15" t="str">
        <f>IF(Gegevens!A43&gt;0,Gegevens!A43," ")</f>
        <v xml:space="preserve"> </v>
      </c>
      <c r="C44" s="3" t="str">
        <f>IF(Gegevens!A43&gt;0,Gegevens!C43,"")</f>
        <v/>
      </c>
      <c r="D44" s="2" t="str">
        <f>IF(Gegevens!A43&gt;0,Gegevens!D43,"")</f>
        <v/>
      </c>
      <c r="E44" s="7" t="str">
        <f>IF(Gegevens!A43&gt;0,Gegevens!E43,"")</f>
        <v/>
      </c>
    </row>
    <row r="45" spans="2:5" x14ac:dyDescent="0.3">
      <c r="B45" s="15" t="str">
        <f>IF(Gegevens!A44&gt;0,Gegevens!A44," ")</f>
        <v xml:space="preserve"> </v>
      </c>
      <c r="C45" s="3" t="str">
        <f>IF(Gegevens!A44&gt;0,Gegevens!C44,"")</f>
        <v/>
      </c>
      <c r="D45" s="2" t="str">
        <f>IF(Gegevens!A44&gt;0,Gegevens!D44,"")</f>
        <v/>
      </c>
      <c r="E45" s="7" t="str">
        <f>IF(Gegevens!A44&gt;0,Gegevens!E44,"")</f>
        <v/>
      </c>
    </row>
    <row r="46" spans="2:5" x14ac:dyDescent="0.3">
      <c r="B46" s="15" t="str">
        <f>IF(Gegevens!A45&gt;0,Gegevens!A45," ")</f>
        <v xml:space="preserve"> </v>
      </c>
      <c r="C46" s="3" t="str">
        <f>IF(Gegevens!A45&gt;0,Gegevens!C45,"")</f>
        <v/>
      </c>
      <c r="D46" s="2" t="str">
        <f>IF(Gegevens!A45&gt;0,Gegevens!D45,"")</f>
        <v/>
      </c>
      <c r="E46" s="7" t="str">
        <f>IF(Gegevens!A45&gt;0,Gegevens!E45,"")</f>
        <v/>
      </c>
    </row>
    <row r="47" spans="2:5" x14ac:dyDescent="0.3">
      <c r="B47" s="15" t="str">
        <f>IF(Gegevens!A46&gt;0,Gegevens!A46," ")</f>
        <v xml:space="preserve"> </v>
      </c>
      <c r="C47" s="3" t="str">
        <f>IF(Gegevens!A46&gt;0,Gegevens!C46,"")</f>
        <v/>
      </c>
      <c r="D47" s="2" t="str">
        <f>IF(Gegevens!A46&gt;0,Gegevens!D46,"")</f>
        <v/>
      </c>
      <c r="E47" s="7" t="str">
        <f>IF(Gegevens!A46&gt;0,Gegevens!E46,"")</f>
        <v/>
      </c>
    </row>
    <row r="48" spans="2:5" x14ac:dyDescent="0.3">
      <c r="B48" s="15" t="str">
        <f>IF(Gegevens!A47&gt;0,Gegevens!A47," ")</f>
        <v xml:space="preserve"> </v>
      </c>
      <c r="C48" s="3" t="str">
        <f>IF(Gegevens!A47&gt;0,Gegevens!C47,"")</f>
        <v/>
      </c>
      <c r="D48" s="2" t="str">
        <f>IF(Gegevens!A47&gt;0,Gegevens!D47,"")</f>
        <v/>
      </c>
      <c r="E48" s="7" t="str">
        <f>IF(Gegevens!A47&gt;0,Gegevens!E47,"")</f>
        <v/>
      </c>
    </row>
    <row r="49" spans="2:5" x14ac:dyDescent="0.3">
      <c r="B49" s="15" t="str">
        <f>IF(Gegevens!A48&gt;0,Gegevens!A48," ")</f>
        <v xml:space="preserve"> </v>
      </c>
      <c r="C49" s="3" t="str">
        <f>IF(Gegevens!A48&gt;0,Gegevens!C48,"")</f>
        <v/>
      </c>
      <c r="D49" s="2" t="str">
        <f>IF(Gegevens!A48&gt;0,Gegevens!D48,"")</f>
        <v/>
      </c>
      <c r="E49" s="7" t="str">
        <f>IF(Gegevens!A48&gt;0,Gegevens!E48,"")</f>
        <v/>
      </c>
    </row>
    <row r="50" spans="2:5" x14ac:dyDescent="0.3">
      <c r="B50" s="15" t="str">
        <f>IF(Gegevens!A49&gt;0,Gegevens!A49," ")</f>
        <v xml:space="preserve"> </v>
      </c>
      <c r="C50" s="3" t="str">
        <f>IF(Gegevens!A49&gt;0,Gegevens!C49,"")</f>
        <v/>
      </c>
      <c r="D50" s="2" t="str">
        <f>IF(Gegevens!A49&gt;0,Gegevens!D49,"")</f>
        <v/>
      </c>
      <c r="E50" s="7" t="str">
        <f>IF(Gegevens!A49&gt;0,Gegevens!E49,"")</f>
        <v/>
      </c>
    </row>
    <row r="51" spans="2:5" x14ac:dyDescent="0.3">
      <c r="B51" s="15" t="str">
        <f>IF(Gegevens!A50&gt;0,Gegevens!A50," ")</f>
        <v xml:space="preserve"> </v>
      </c>
      <c r="C51" s="3" t="str">
        <f>IF(Gegevens!A50&gt;0,Gegevens!C50,"")</f>
        <v/>
      </c>
      <c r="D51" s="2" t="str">
        <f>IF(Gegevens!A50&gt;0,Gegevens!D50,"")</f>
        <v/>
      </c>
      <c r="E51" s="7" t="str">
        <f>IF(Gegevens!A50&gt;0,Gegevens!E50,"")</f>
        <v/>
      </c>
    </row>
    <row r="52" spans="2:5" x14ac:dyDescent="0.3">
      <c r="B52" s="15" t="str">
        <f>IF(Gegevens!A51&gt;0,Gegevens!A51," ")</f>
        <v xml:space="preserve"> </v>
      </c>
      <c r="C52" s="3" t="str">
        <f>IF(Gegevens!A51&gt;0,Gegevens!C51,"")</f>
        <v/>
      </c>
      <c r="D52" s="2" t="str">
        <f>IF(Gegevens!A51&gt;0,Gegevens!D51,"")</f>
        <v/>
      </c>
      <c r="E52" s="7" t="str">
        <f>IF(Gegevens!A51&gt;0,Gegevens!E51,"")</f>
        <v/>
      </c>
    </row>
    <row r="53" spans="2:5" x14ac:dyDescent="0.3">
      <c r="B53" s="105" t="str">
        <f>Gegevens!A52</f>
        <v>Springkussens</v>
      </c>
      <c r="C53" s="106"/>
      <c r="D53" s="106"/>
      <c r="E53" s="107"/>
    </row>
    <row r="54" spans="2:5" x14ac:dyDescent="0.3">
      <c r="B54" s="86" t="str">
        <f>IF(Gegevens!A53&gt;0,Gegevens!A53," ")</f>
        <v xml:space="preserve"> </v>
      </c>
      <c r="C54" s="3" t="str">
        <f>IF(Gegevens!A53&gt;0,Gegevens!C53,"")</f>
        <v/>
      </c>
      <c r="D54" s="2" t="str">
        <f>IF(Gegevens!A53&gt;0,Gegevens!D53,"")</f>
        <v/>
      </c>
      <c r="E54" s="7" t="str">
        <f>IF(Gegevens!A53&gt;0,Gegevens!E53,"")</f>
        <v/>
      </c>
    </row>
    <row r="55" spans="2:5" x14ac:dyDescent="0.3">
      <c r="B55" s="86" t="str">
        <f>IF(Gegevens!A54&gt;0,Gegevens!A54," ")</f>
        <v xml:space="preserve"> </v>
      </c>
      <c r="C55" s="3" t="str">
        <f>IF(Gegevens!A54&gt;0,Gegevens!C54,"")</f>
        <v/>
      </c>
      <c r="D55" s="2" t="str">
        <f>IF(Gegevens!A54&gt;0,Gegevens!D54,"")</f>
        <v/>
      </c>
      <c r="E55" s="7" t="str">
        <f>IF(Gegevens!A54&gt;0,Gegevens!E54,"")</f>
        <v/>
      </c>
    </row>
    <row r="56" spans="2:5" x14ac:dyDescent="0.3">
      <c r="B56" s="86" t="str">
        <f>IF(Gegevens!A55&gt;0,Gegevens!A55," ")</f>
        <v xml:space="preserve"> </v>
      </c>
      <c r="C56" s="3" t="str">
        <f>IF(Gegevens!A55&gt;0,Gegevens!C55,"")</f>
        <v/>
      </c>
      <c r="D56" s="2" t="str">
        <f>IF(Gegevens!A55&gt;0,Gegevens!D55,"")</f>
        <v/>
      </c>
      <c r="E56" s="7" t="str">
        <f>IF(Gegevens!A55&gt;0,Gegevens!E55,"")</f>
        <v/>
      </c>
    </row>
    <row r="57" spans="2:5" x14ac:dyDescent="0.3">
      <c r="B57" s="86" t="str">
        <f>IF(Gegevens!A56&gt;0,Gegevens!A56," ")</f>
        <v xml:space="preserve"> </v>
      </c>
      <c r="C57" s="3" t="str">
        <f>IF(Gegevens!A56&gt;0,Gegevens!C56,"")</f>
        <v/>
      </c>
      <c r="D57" s="2" t="str">
        <f>IF(Gegevens!A56&gt;0,Gegevens!D56,"")</f>
        <v/>
      </c>
      <c r="E57" s="7" t="str">
        <f>IF(Gegevens!A56&gt;0,Gegevens!E56,"")</f>
        <v/>
      </c>
    </row>
    <row r="58" spans="2:5" x14ac:dyDescent="0.3">
      <c r="B58" s="86" t="str">
        <f>IF(Gegevens!A57&gt;0,Gegevens!A57," ")</f>
        <v xml:space="preserve"> </v>
      </c>
      <c r="C58" s="3" t="str">
        <f>IF(Gegevens!A57&gt;0,Gegevens!C57,"")</f>
        <v/>
      </c>
      <c r="D58" s="2" t="str">
        <f>IF(Gegevens!A57&gt;0,Gegevens!D57,"")</f>
        <v/>
      </c>
      <c r="E58" s="7" t="str">
        <f>IF(Gegevens!A57&gt;0,Gegevens!E57,"")</f>
        <v/>
      </c>
    </row>
    <row r="59" spans="2:5" x14ac:dyDescent="0.3">
      <c r="B59" s="86" t="str">
        <f>IF(Gegevens!A58&gt;0,Gegevens!A58," ")</f>
        <v xml:space="preserve"> </v>
      </c>
      <c r="C59" s="3" t="str">
        <f>IF(Gegevens!A58&gt;0,Gegevens!C58,"")</f>
        <v/>
      </c>
      <c r="D59" s="2" t="str">
        <f>IF(Gegevens!A58&gt;0,Gegevens!D58,"")</f>
        <v/>
      </c>
      <c r="E59" s="7" t="str">
        <f>IF(Gegevens!A58&gt;0,Gegevens!E58,"")</f>
        <v/>
      </c>
    </row>
    <row r="60" spans="2:5" x14ac:dyDescent="0.3">
      <c r="B60" s="86" t="str">
        <f>IF(Gegevens!A59&gt;0,Gegevens!A59," ")</f>
        <v xml:space="preserve"> </v>
      </c>
      <c r="C60" s="3" t="str">
        <f>IF(Gegevens!A59&gt;0,Gegevens!C59,"")</f>
        <v/>
      </c>
      <c r="D60" s="2" t="str">
        <f>IF(Gegevens!A59&gt;0,Gegevens!D59,"")</f>
        <v/>
      </c>
      <c r="E60" s="7" t="str">
        <f>IF(Gegevens!A59&gt;0,Gegevens!E59,"")</f>
        <v/>
      </c>
    </row>
    <row r="61" spans="2:5" x14ac:dyDescent="0.3">
      <c r="B61" s="102" t="str">
        <f>Gegevens!A60</f>
        <v>Diverse</v>
      </c>
      <c r="C61" s="106"/>
      <c r="D61" s="106"/>
      <c r="E61" s="108"/>
    </row>
    <row r="62" spans="2:5" x14ac:dyDescent="0.3">
      <c r="B62" s="15" t="str">
        <f>IF(Gegevens!A61&gt;0,Gegevens!A61," ")</f>
        <v xml:space="preserve"> </v>
      </c>
      <c r="C62" s="3" t="str">
        <f>IF(Gegevens!A61&gt;0,Gegevens!C61,"")</f>
        <v/>
      </c>
      <c r="D62" s="2" t="str">
        <f>IF(Gegevens!A61&gt;0,Gegevens!D61,"")</f>
        <v/>
      </c>
      <c r="E62" s="7" t="str">
        <f>IF(Gegevens!A61&gt;0,Gegevens!E61,"")</f>
        <v/>
      </c>
    </row>
    <row r="63" spans="2:5" x14ac:dyDescent="0.3">
      <c r="B63" s="15" t="str">
        <f>IF(Gegevens!A62&gt;0,Gegevens!A62," ")</f>
        <v xml:space="preserve"> </v>
      </c>
      <c r="C63" s="3" t="str">
        <f>IF(Gegevens!A62&gt;0,Gegevens!C62,"")</f>
        <v/>
      </c>
      <c r="D63" s="2" t="str">
        <f>IF(Gegevens!A62&gt;0,Gegevens!D62,"")</f>
        <v/>
      </c>
      <c r="E63" s="7" t="str">
        <f>IF(Gegevens!A62&gt;0,Gegevens!E62,"")</f>
        <v/>
      </c>
    </row>
    <row r="64" spans="2:5" x14ac:dyDescent="0.3">
      <c r="B64" s="15" t="str">
        <f>IF(Gegevens!A63&gt;0,Gegevens!A63," ")</f>
        <v xml:space="preserve"> </v>
      </c>
      <c r="C64" s="3" t="str">
        <f>IF(Gegevens!A63&gt;0,Gegevens!C63,"")</f>
        <v/>
      </c>
      <c r="D64" s="2" t="str">
        <f>IF(Gegevens!A63&gt;0,Gegevens!D63,"")</f>
        <v/>
      </c>
      <c r="E64" s="7" t="str">
        <f>IF(Gegevens!A63&gt;0,Gegevens!E63,"")</f>
        <v/>
      </c>
    </row>
    <row r="65" spans="2:5" x14ac:dyDescent="0.3">
      <c r="B65" s="15" t="str">
        <f>IF(Gegevens!A64&gt;0,Gegevens!A64," ")</f>
        <v xml:space="preserve"> </v>
      </c>
      <c r="C65" s="3" t="str">
        <f>IF(Gegevens!A64&gt;0,Gegevens!C64,"")</f>
        <v/>
      </c>
      <c r="D65" s="2" t="str">
        <f>IF(Gegevens!A64&gt;0,Gegevens!D64,"")</f>
        <v/>
      </c>
      <c r="E65" s="7" t="str">
        <f>IF(Gegevens!A64&gt;0,Gegevens!E64,"")</f>
        <v/>
      </c>
    </row>
    <row r="66" spans="2:5" x14ac:dyDescent="0.3">
      <c r="B66" s="15" t="str">
        <f>IF(Gegevens!A65&gt;0,Gegevens!A65," ")</f>
        <v xml:space="preserve"> </v>
      </c>
      <c r="C66" s="3" t="str">
        <f>IF(Gegevens!A65&gt;0,Gegevens!C65,"")</f>
        <v/>
      </c>
      <c r="D66" s="2" t="str">
        <f>IF(Gegevens!A65&gt;0,Gegevens!D65,"")</f>
        <v/>
      </c>
      <c r="E66" s="7" t="str">
        <f>IF(Gegevens!A65&gt;0,Gegevens!E65,"")</f>
        <v/>
      </c>
    </row>
    <row r="67" spans="2:5" x14ac:dyDescent="0.3">
      <c r="B67" s="15" t="str">
        <f>IF(Gegevens!A66&gt;0,Gegevens!A66," ")</f>
        <v xml:space="preserve"> </v>
      </c>
      <c r="C67" s="3" t="str">
        <f>IF(Gegevens!A66&gt;0,Gegevens!C66,"")</f>
        <v/>
      </c>
      <c r="D67" s="2" t="str">
        <f>IF(Gegevens!A66&gt;0,Gegevens!D66,"")</f>
        <v/>
      </c>
      <c r="E67" s="7" t="str">
        <f>IF(Gegevens!A66&gt;0,Gegevens!E66,"")</f>
        <v/>
      </c>
    </row>
    <row r="68" spans="2:5" x14ac:dyDescent="0.3">
      <c r="B68" s="15" t="str">
        <f>IF(Gegevens!A67&gt;0,Gegevens!A67," ")</f>
        <v xml:space="preserve"> </v>
      </c>
      <c r="C68" s="3" t="str">
        <f>IF(Gegevens!A67&gt;0,Gegevens!C67,"")</f>
        <v/>
      </c>
      <c r="D68" s="2" t="str">
        <f>IF(Gegevens!A67&gt;0,Gegevens!D67,"")</f>
        <v/>
      </c>
      <c r="E68" s="7" t="str">
        <f>IF(Gegevens!A67&gt;0,Gegevens!E67,"")</f>
        <v/>
      </c>
    </row>
    <row r="69" spans="2:5" x14ac:dyDescent="0.3">
      <c r="B69" s="15" t="str">
        <f>IF(Gegevens!A68&gt;0,Gegevens!A68," ")</f>
        <v xml:space="preserve"> </v>
      </c>
      <c r="C69" s="3" t="str">
        <f>IF(Gegevens!A68&gt;0,Gegevens!C68,"")</f>
        <v/>
      </c>
      <c r="D69" s="2" t="str">
        <f>IF(Gegevens!A68&gt;0,Gegevens!D68,"")</f>
        <v/>
      </c>
      <c r="E69" s="7" t="str">
        <f>IF(Gegevens!A68&gt;0,Gegevens!E68,"")</f>
        <v/>
      </c>
    </row>
    <row r="70" spans="2:5" x14ac:dyDescent="0.3">
      <c r="B70" s="15" t="str">
        <f>IF(Gegevens!A69&gt;0,Gegevens!A69," ")</f>
        <v xml:space="preserve"> </v>
      </c>
      <c r="C70" s="3" t="str">
        <f>IF(Gegevens!A69&gt;0,Gegevens!C69,"")</f>
        <v/>
      </c>
      <c r="D70" s="2" t="str">
        <f>IF(Gegevens!A69&gt;0,Gegevens!D69,"")</f>
        <v/>
      </c>
      <c r="E70" s="7" t="str">
        <f>IF(Gegevens!A69&gt;0,Gegevens!E69,"")</f>
        <v/>
      </c>
    </row>
    <row r="71" spans="2:5" x14ac:dyDescent="0.3">
      <c r="B71" s="15" t="str">
        <f>IF(Gegevens!A70&gt;0,Gegevens!A70," ")</f>
        <v xml:space="preserve"> </v>
      </c>
      <c r="C71" s="3" t="str">
        <f>IF(Gegevens!A70&gt;0,Gegevens!C70,"")</f>
        <v/>
      </c>
      <c r="D71" s="2" t="str">
        <f>IF(Gegevens!A70&gt;0,Gegevens!D70,"")</f>
        <v/>
      </c>
      <c r="E71" s="7" t="str">
        <f>IF(Gegevens!A70&gt;0,Gegevens!E70,"")</f>
        <v/>
      </c>
    </row>
    <row r="72" spans="2:5" ht="15" thickBot="1" x14ac:dyDescent="0.35">
      <c r="B72" s="16" t="str">
        <f>IF(Gegevens!A71&gt;0,Gegevens!A71," ")</f>
        <v xml:space="preserve"> </v>
      </c>
      <c r="C72" s="91" t="str">
        <f>IF(Gegevens!A71&gt;0,Gegevens!C71,"")</f>
        <v/>
      </c>
      <c r="D72" s="17" t="str">
        <f>IF(Gegevens!A71&gt;0,Gegevens!D71,"")</f>
        <v/>
      </c>
      <c r="E72" s="18" t="str">
        <f>IF(Gegevens!A71&gt;0,Gegevens!E71,"")</f>
        <v/>
      </c>
    </row>
    <row r="73" spans="2:5" ht="15" thickBot="1" x14ac:dyDescent="0.35">
      <c r="B73" s="19"/>
      <c r="C73" s="27" t="str">
        <f>Gegevens!C72</f>
        <v>Sub-totaal</v>
      </c>
      <c r="D73" s="20"/>
      <c r="E73" s="12">
        <f>Gegevens!E72</f>
        <v>0</v>
      </c>
    </row>
    <row r="74" spans="2:5" x14ac:dyDescent="0.3">
      <c r="B74" s="21"/>
      <c r="C74" s="28" t="str">
        <f>Gegevens!C73</f>
        <v>20% korting op bedrag boven de € 400,-</v>
      </c>
      <c r="D74" s="22"/>
      <c r="E74" s="6">
        <f>Gegevens!E73</f>
        <v>0</v>
      </c>
    </row>
    <row r="75" spans="2:5" ht="43.8" thickBot="1" x14ac:dyDescent="0.35">
      <c r="B75" s="16">
        <f>Gegevens!A74</f>
        <v>0</v>
      </c>
      <c r="C75" s="29" t="str">
        <f>Gegevens!C74</f>
        <v>Enkele reisafstand volgens ANWB routeplanner vanaf Waalre (tot 20 km gratis)</v>
      </c>
      <c r="D75" s="17"/>
      <c r="E75" s="18">
        <f>Gegevens!E74</f>
        <v>0</v>
      </c>
    </row>
    <row r="76" spans="2:5" ht="15" thickBot="1" x14ac:dyDescent="0.35">
      <c r="C76" s="23" t="s">
        <v>2</v>
      </c>
      <c r="D76" s="24"/>
      <c r="E76" s="25">
        <f>SUM(E73:E75)</f>
        <v>0</v>
      </c>
    </row>
  </sheetData>
  <sheetProtection algorithmName="SHA-512" hashValue="ukvjwD34sSSWpzGHpQUYm5wQ6lftC3dDrUoDhvZ4Iqd9L9mFxihozEHkE88qRStxEhZooGi+GLgUbsdKCAx0Rw==" saltValue="WSD7HYPndDLaQH0oifnTTw==" spinCount="100000" sheet="1" objects="1" scenarios="1" selectLockedCells="1"/>
  <dataConsolidate>
    <dataRefs count="1">
      <dataRef ref="A2:D51" sheet="Overzicht bestelling"/>
    </dataRefs>
  </dataConsolidate>
  <mergeCells count="5">
    <mergeCell ref="B3:E3"/>
    <mergeCell ref="B12:E12"/>
    <mergeCell ref="B28:E28"/>
    <mergeCell ref="B53:E53"/>
    <mergeCell ref="B61:E61"/>
  </mergeCells>
  <hyperlinks>
    <hyperlink ref="G14" r:id="rId1" xr:uid="{00000000-0004-0000-0100-000000000000}"/>
    <hyperlink ref="G15" r:id="rId2" xr:uid="{00000000-0004-0000-0100-000001000000}"/>
  </hyperlinks>
  <pageMargins left="0.7" right="0.7" top="0.75" bottom="0.75" header="0.3" footer="0.3"/>
  <pageSetup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Gegevens</vt:lpstr>
      <vt:lpstr>Overzicht bestelling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Harold Hoeymans</dc:creator>
  <cp:lastModifiedBy>Stephan</cp:lastModifiedBy>
  <dcterms:created xsi:type="dcterms:W3CDTF">2014-10-08T18:17:33Z</dcterms:created>
  <dcterms:modified xsi:type="dcterms:W3CDTF">2025-01-25T08:42:04Z</dcterms:modified>
</cp:coreProperties>
</file>